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H:\Kräftor\"/>
    </mc:Choice>
  </mc:AlternateContent>
  <xr:revisionPtr revIDLastSave="0" documentId="13_ncr:1_{CF21A7AF-8E84-45A0-91BA-B8B4BF7956A7}" xr6:coauthVersionLast="47" xr6:coauthVersionMax="47" xr10:uidLastSave="{00000000-0000-0000-0000-000000000000}"/>
  <bookViews>
    <workbookView xWindow="-120" yWindow="-120" windowWidth="38640" windowHeight="21240" xr2:uid="{4529E286-B3B1-44A4-8697-4EF6EFA5C63A}"/>
  </bookViews>
  <sheets>
    <sheet name="Results" sheetId="9" r:id="rId1"/>
    <sheet name="Sampling" sheetId="10" r:id="rId2"/>
    <sheet name="Extraction" sheetId="3" r:id="rId3"/>
    <sheet name="PCR Astacus astacus" sheetId="1" r:id="rId4"/>
    <sheet name="PCR Pacifastacus leniusculus" sheetId="12" r:id="rId5"/>
    <sheet name="PCR Aphanomyces astaci" sheetId="11" r:id="rId6"/>
    <sheet name="Tabels" sheetId="2" r:id="rId7"/>
  </sheets>
  <definedNames>
    <definedName name="_xlnm._FilterDatabase" localSheetId="5" hidden="1">'PCR Aphanomyces astaci'!$Q$46:$Q$47</definedName>
    <definedName name="_xlnm._FilterDatabase" localSheetId="3" hidden="1">'PCR Astacus astacus'!$Q$46:$Q$47</definedName>
    <definedName name="_xlnm._FilterDatabase" localSheetId="4" hidden="1">'PCR Pacifastacus leniusculus'!$Q$46:$Q$47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9" i="9" l="1"/>
  <c r="L79" i="9" s="1"/>
  <c r="I79" i="9"/>
  <c r="I78" i="9"/>
  <c r="K78" i="9"/>
  <c r="K67" i="9"/>
  <c r="I67" i="9"/>
  <c r="K54" i="9"/>
  <c r="I54" i="9"/>
  <c r="F92" i="12"/>
  <c r="F91" i="12"/>
  <c r="F90" i="12"/>
  <c r="F84" i="12"/>
  <c r="F83" i="12"/>
  <c r="F82" i="12"/>
  <c r="F76" i="12"/>
  <c r="F75" i="12"/>
  <c r="F74" i="12"/>
  <c r="D69" i="12"/>
  <c r="F97" i="12" s="1"/>
  <c r="A40" i="12"/>
  <c r="A39" i="12"/>
  <c r="A38" i="12"/>
  <c r="A37" i="12"/>
  <c r="A36" i="12"/>
  <c r="C1" i="12"/>
  <c r="F97" i="11"/>
  <c r="F96" i="11"/>
  <c r="F93" i="11"/>
  <c r="F92" i="11"/>
  <c r="F91" i="11"/>
  <c r="F89" i="11"/>
  <c r="F88" i="11"/>
  <c r="F85" i="11"/>
  <c r="F84" i="11"/>
  <c r="F83" i="11"/>
  <c r="F81" i="11"/>
  <c r="F80" i="11"/>
  <c r="F77" i="11"/>
  <c r="F76" i="11"/>
  <c r="F75" i="11"/>
  <c r="F73" i="11"/>
  <c r="F72" i="11"/>
  <c r="D69" i="11"/>
  <c r="F95" i="11" s="1"/>
  <c r="A40" i="11"/>
  <c r="A39" i="11"/>
  <c r="A38" i="11"/>
  <c r="A37" i="11"/>
  <c r="A36" i="11"/>
  <c r="C1" i="11"/>
  <c r="A26" i="10"/>
  <c r="A25" i="10"/>
  <c r="A22" i="10"/>
  <c r="A21" i="10"/>
  <c r="A20" i="10"/>
  <c r="A19" i="10"/>
  <c r="A18" i="10"/>
  <c r="A17" i="10"/>
  <c r="A16" i="10"/>
  <c r="A15" i="10"/>
  <c r="A14" i="10"/>
  <c r="A13" i="10"/>
  <c r="A12" i="10"/>
  <c r="A11" i="10"/>
  <c r="A10" i="10"/>
  <c r="A9" i="10"/>
  <c r="A8" i="10"/>
  <c r="A7" i="10"/>
  <c r="B1" i="10"/>
  <c r="K80" i="9"/>
  <c r="I80" i="9"/>
  <c r="K77" i="9"/>
  <c r="I77" i="9"/>
  <c r="K76" i="9"/>
  <c r="I76" i="9"/>
  <c r="K75" i="9"/>
  <c r="I75" i="9"/>
  <c r="K74" i="9"/>
  <c r="I74" i="9"/>
  <c r="K73" i="9"/>
  <c r="I73" i="9"/>
  <c r="K72" i="9"/>
  <c r="I72" i="9"/>
  <c r="K71" i="9"/>
  <c r="I71" i="9"/>
  <c r="L78" i="9" l="1"/>
  <c r="L67" i="9"/>
  <c r="L54" i="9"/>
  <c r="L77" i="9"/>
  <c r="L73" i="9"/>
  <c r="L71" i="9"/>
  <c r="L75" i="9"/>
  <c r="L76" i="9"/>
  <c r="L80" i="9"/>
  <c r="L72" i="9"/>
  <c r="L74" i="9"/>
  <c r="F77" i="12"/>
  <c r="F85" i="12"/>
  <c r="F93" i="12"/>
  <c r="F78" i="12"/>
  <c r="F86" i="12"/>
  <c r="F94" i="12"/>
  <c r="F79" i="12"/>
  <c r="F87" i="12"/>
  <c r="F95" i="12"/>
  <c r="F72" i="12"/>
  <c r="F80" i="12"/>
  <c r="F88" i="12"/>
  <c r="F96" i="12"/>
  <c r="F73" i="12"/>
  <c r="F81" i="12"/>
  <c r="F89" i="12"/>
  <c r="F74" i="11"/>
  <c r="F82" i="11"/>
  <c r="F90" i="11"/>
  <c r="F78" i="11"/>
  <c r="F86" i="11"/>
  <c r="F94" i="11"/>
  <c r="F79" i="11"/>
  <c r="F87" i="11"/>
  <c r="K45" i="9"/>
  <c r="I45" i="9"/>
  <c r="A39" i="1"/>
  <c r="A40" i="1"/>
  <c r="A38" i="1"/>
  <c r="A37" i="1"/>
  <c r="A36" i="1"/>
  <c r="D69" i="1"/>
  <c r="F97" i="1"/>
  <c r="K66" i="9"/>
  <c r="I66" i="9"/>
  <c r="K65" i="9"/>
  <c r="I65" i="9"/>
  <c r="K64" i="9"/>
  <c r="I64" i="9"/>
  <c r="K63" i="9"/>
  <c r="I63" i="9"/>
  <c r="K62" i="9"/>
  <c r="I62" i="9"/>
  <c r="K61" i="9"/>
  <c r="I61" i="9"/>
  <c r="K60" i="9"/>
  <c r="I60" i="9"/>
  <c r="K59" i="9"/>
  <c r="I59" i="9"/>
  <c r="K58" i="9"/>
  <c r="I58" i="9"/>
  <c r="K53" i="9"/>
  <c r="I53" i="9"/>
  <c r="K52" i="9"/>
  <c r="I52" i="9"/>
  <c r="K51" i="9"/>
  <c r="I51" i="9"/>
  <c r="K50" i="9"/>
  <c r="I50" i="9"/>
  <c r="K49" i="9"/>
  <c r="I49" i="9"/>
  <c r="K48" i="9"/>
  <c r="I48" i="9"/>
  <c r="K47" i="9"/>
  <c r="I47" i="9"/>
  <c r="K46" i="9"/>
  <c r="I46" i="9"/>
  <c r="C1" i="1"/>
  <c r="B1" i="3"/>
  <c r="F84" i="1"/>
  <c r="F85" i="1"/>
  <c r="F88" i="1"/>
  <c r="F89" i="1"/>
  <c r="F86" i="1"/>
  <c r="F87" i="1"/>
  <c r="F90" i="1"/>
  <c r="F76" i="1"/>
  <c r="F92" i="1"/>
  <c r="F79" i="1"/>
  <c r="F94" i="1"/>
  <c r="F75" i="1"/>
  <c r="F91" i="1"/>
  <c r="F93" i="1"/>
  <c r="F72" i="1"/>
  <c r="F80" i="1"/>
  <c r="F95" i="1"/>
  <c r="F73" i="1"/>
  <c r="F81" i="1"/>
  <c r="F96" i="1"/>
  <c r="F83" i="1"/>
  <c r="F77" i="1"/>
  <c r="F78" i="1"/>
  <c r="F74" i="1"/>
  <c r="F82" i="1"/>
  <c r="L52" i="9" l="1"/>
  <c r="L59" i="9"/>
  <c r="L58" i="9"/>
  <c r="L45" i="9"/>
  <c r="L60" i="9"/>
  <c r="L64" i="9"/>
  <c r="L49" i="9"/>
  <c r="L48" i="9"/>
  <c r="L66" i="9"/>
  <c r="L46" i="9"/>
  <c r="L61" i="9"/>
  <c r="L65" i="9"/>
  <c r="L53" i="9"/>
  <c r="L50" i="9"/>
  <c r="L47" i="9"/>
  <c r="L51" i="9"/>
  <c r="L62" i="9"/>
  <c r="L63" i="9"/>
</calcChain>
</file>

<file path=xl/sharedStrings.xml><?xml version="1.0" encoding="utf-8"?>
<sst xmlns="http://schemas.openxmlformats.org/spreadsheetml/2006/main" count="523" uniqueCount="199">
  <si>
    <t>Cut-Of</t>
  </si>
  <si>
    <t>Thermocycler</t>
  </si>
  <si>
    <t>Instrument</t>
  </si>
  <si>
    <t>Software</t>
  </si>
  <si>
    <t>Holding Stage</t>
  </si>
  <si>
    <r>
      <t>Temperature (</t>
    </r>
    <r>
      <rPr>
        <sz val="11"/>
        <color theme="1"/>
        <rFont val="Calibri"/>
        <family val="2"/>
      </rPr>
      <t>°C)</t>
    </r>
  </si>
  <si>
    <t>Number of cycles</t>
  </si>
  <si>
    <t>Baseline (automatic or manual)</t>
  </si>
  <si>
    <t>min</t>
  </si>
  <si>
    <t>s</t>
  </si>
  <si>
    <t>Kolumn1</t>
  </si>
  <si>
    <t>Kolumn2</t>
  </si>
  <si>
    <t>Automatic</t>
  </si>
  <si>
    <t>Manual</t>
  </si>
  <si>
    <t>If no cut-of value is used, please type "none"</t>
  </si>
  <si>
    <t>If manual please specify criteria for baseline selection</t>
  </si>
  <si>
    <t>If manual please specify criteria for threshold selection</t>
  </si>
  <si>
    <t>Number of PCR-replicates</t>
  </si>
  <si>
    <t>Criteria for positive sample</t>
  </si>
  <si>
    <t>I.e. number of positive samples needed to classify it as positive.</t>
  </si>
  <si>
    <t>E.g. (1) The threshold should be placed above the background
fluorescence noise, across the exponential phase of all the amplification curves (corresponding to the early linear
phase of the logarithmic view).
E.g. (2) Sample(s) with known concentrations are used to normalize the PCR.</t>
  </si>
  <si>
    <t>Comment (optional)</t>
  </si>
  <si>
    <t>Forward primer (1)</t>
  </si>
  <si>
    <t>Reverse primer (1)</t>
  </si>
  <si>
    <t>Reverse primer (2)</t>
  </si>
  <si>
    <t>Probe (1)</t>
  </si>
  <si>
    <t>5'</t>
  </si>
  <si>
    <t>internal</t>
  </si>
  <si>
    <t>3'</t>
  </si>
  <si>
    <t>Labelling/Quencer</t>
  </si>
  <si>
    <t>Probe-type</t>
  </si>
  <si>
    <t>E.g. TaqMan</t>
  </si>
  <si>
    <t>Sequence (5'-3')</t>
  </si>
  <si>
    <t>Info</t>
  </si>
  <si>
    <t>µl per reaction</t>
  </si>
  <si>
    <t>Initial concentration [µM]</t>
  </si>
  <si>
    <t>Final concentration [µM]</t>
  </si>
  <si>
    <t>Component</t>
  </si>
  <si>
    <t>Nuclease-free water</t>
  </si>
  <si>
    <t>Probe</t>
  </si>
  <si>
    <t>Template</t>
  </si>
  <si>
    <t>Total reaction volume</t>
  </si>
  <si>
    <t>PerfeCTa® qPCR ToughMix® (Quantabio)</t>
  </si>
  <si>
    <t>Example:</t>
  </si>
  <si>
    <t>Reference on assay</t>
  </si>
  <si>
    <t>Target</t>
  </si>
  <si>
    <r>
      <t>Noble crayfish (</t>
    </r>
    <r>
      <rPr>
        <i/>
        <sz val="36"/>
        <color theme="1"/>
        <rFont val="Calibri"/>
        <family val="2"/>
        <scheme val="minor"/>
      </rPr>
      <t>Astacus astacus</t>
    </r>
    <r>
      <rPr>
        <sz val="36"/>
        <color theme="1"/>
        <rFont val="Calibri"/>
        <family val="2"/>
        <scheme val="minor"/>
      </rPr>
      <t>)</t>
    </r>
  </si>
  <si>
    <t>Time (s)</t>
  </si>
  <si>
    <t>If automatic</t>
  </si>
  <si>
    <t>Robot used</t>
  </si>
  <si>
    <t>Kit used</t>
  </si>
  <si>
    <t>Manufacturer</t>
  </si>
  <si>
    <t>Total reaction volume (µl)</t>
  </si>
  <si>
    <t>Template volume (µl)</t>
  </si>
  <si>
    <t>Cycling Stage (Denaturation)</t>
  </si>
  <si>
    <t>Cycling Stage (Annealing)</t>
  </si>
  <si>
    <t>Cycling Stage (Extension)</t>
  </si>
  <si>
    <t>Final Extension</t>
  </si>
  <si>
    <t>Manufacturer and model</t>
  </si>
  <si>
    <t>Threshold (automatic or manual)</t>
  </si>
  <si>
    <t>Model</t>
  </si>
  <si>
    <t>If manual (kit)</t>
  </si>
  <si>
    <t>Kit</t>
  </si>
  <si>
    <t>Extraction method (manual (kit)/automatic/manual, no kit/combination)</t>
  </si>
  <si>
    <t>Please describe all steps (if 100% according to manufacturers instruction, please attach instruction and make sure there is no ambiguity)</t>
  </si>
  <si>
    <t>If manual (no-kit) e.g. Phenol-Chloroform</t>
  </si>
  <si>
    <t>Contact person:</t>
  </si>
  <si>
    <t>Email:</t>
  </si>
  <si>
    <t>Laboratory:</t>
  </si>
  <si>
    <t>Country:</t>
  </si>
  <si>
    <t>Workshop 2023 - improving detection of eDNA from crayfish and crayfish plague</t>
  </si>
  <si>
    <t>Sample</t>
  </si>
  <si>
    <t>Unknown filter</t>
  </si>
  <si>
    <t>Astacus astacus</t>
  </si>
  <si>
    <t>Pacifastacus leniusculus</t>
  </si>
  <si>
    <t>Aphanomyces astaci</t>
  </si>
  <si>
    <t>Light-grey cells with red text contains formulas, no need to manually enter the values</t>
  </si>
  <si>
    <t>Leave stages not used blank.
Incase of melting curve analysis, please describe in comment.</t>
  </si>
  <si>
    <t>Dilution factor (total)</t>
  </si>
  <si>
    <t>Cq</t>
  </si>
  <si>
    <t>Serial dilution 1</t>
  </si>
  <si>
    <t>Serial dilution 2</t>
  </si>
  <si>
    <t>Cq mean</t>
  </si>
  <si>
    <t>Cq SD</t>
  </si>
  <si>
    <t>CV (%)</t>
  </si>
  <si>
    <t>10^-0</t>
  </si>
  <si>
    <t>10^-1</t>
  </si>
  <si>
    <t>10^-2</t>
  </si>
  <si>
    <t>10^-3</t>
  </si>
  <si>
    <t>10^-4</t>
  </si>
  <si>
    <t>10^-5</t>
  </si>
  <si>
    <t>10^-6</t>
  </si>
  <si>
    <t>10^-7</t>
  </si>
  <si>
    <t>10^-8</t>
  </si>
  <si>
    <t xml:space="preserve">Pre-preperation (please describe). I.e. steps before DNA-extraction.
Please attach word/pdf file with description and specify name of the file in the cell to the right (B/C 1).
If suitable, combine attached file with file below
</t>
  </si>
  <si>
    <t xml:space="preserve">Please attach word/pdf file with description and specify name of the file in the cell to the right (B/C 13)
If suitable, combine atached file with file above
</t>
  </si>
  <si>
    <t>Average Ramp-speed (°C/s)</t>
  </si>
  <si>
    <t>Eluation volume (µl)</t>
  </si>
  <si>
    <t>Sample volume (µl)</t>
  </si>
  <si>
    <t>Amplicon size (bp)</t>
  </si>
  <si>
    <t>Accreditation status of lab. E.g. ISO 17025</t>
  </si>
  <si>
    <t>E.g. Baseline is set automaticly but manually overrided if the software does a poor job. Manual adjustment aim to achive a stable horizontal baseline by experimentation. Or, baseline is set between cycle 2 and 24 etc.</t>
  </si>
  <si>
    <t>Oligo name</t>
  </si>
  <si>
    <t>Type</t>
  </si>
  <si>
    <t>Kolumn22</t>
  </si>
  <si>
    <t>Forward</t>
  </si>
  <si>
    <t>Reverse</t>
  </si>
  <si>
    <t xml:space="preserve">For non-standard nucleotides please follow standard guidlines (e.g. R degenerated base, A and G (https://doi.org/10.1016/S0021-9258(17)42419-7))
If the PCR isn't probe-based please specify in comment (e.g. SYBR® Green)
For modified bases mark them with a * after and specify modification in comments (e.g. ATG*CTTTCCAAGAA, here the 3rd base 'G' is modified)
</t>
  </si>
  <si>
    <t>GATTAGAGGAATAGTAGAGAG</t>
  </si>
  <si>
    <t>CTGATGCTAAAGGGGGATAA</t>
  </si>
  <si>
    <t>AGGAGTAGGGACAGGATGAACT</t>
  </si>
  <si>
    <t>Astast_COI_P0357-FAM</t>
  </si>
  <si>
    <t>CAGCCACAACGTCTATATCATG</t>
  </si>
  <si>
    <t>GAACTCCAGCAGGACCATG</t>
  </si>
  <si>
    <t>AGCACCCAGTCCGCCCTGAGCA</t>
  </si>
  <si>
    <t>System 1</t>
  </si>
  <si>
    <t>System 2</t>
  </si>
  <si>
    <t>System 3</t>
  </si>
  <si>
    <t>System 4</t>
  </si>
  <si>
    <t>Sys. #</t>
  </si>
  <si>
    <t>Astast_COI_F0336</t>
  </si>
  <si>
    <t>Astast_COI_R0397</t>
  </si>
  <si>
    <t>EGFP-11-F</t>
  </si>
  <si>
    <t>EGFP-2-R</t>
  </si>
  <si>
    <t>EGFP-Cy5</t>
  </si>
  <si>
    <t>Limit of detection determined (yes/no - limit)</t>
  </si>
  <si>
    <t>Limit of quantification determined  (yes/no - limit)</t>
  </si>
  <si>
    <t>(yes/no)</t>
  </si>
  <si>
    <t>Limit</t>
  </si>
  <si>
    <t>COI - Astacus astacus</t>
  </si>
  <si>
    <t>EGFP - Internal Process Control</t>
  </si>
  <si>
    <t>Accredited method (no/standard) e.g. ISO 17025</t>
  </si>
  <si>
    <t>Leave rows not needed blank. Use the same number for sys. # as above, see example below</t>
  </si>
  <si>
    <t>System 5</t>
  </si>
  <si>
    <t>(Probe-name is linked from C27-C31)
E.g. FAM/ZEN/IBFQ or FAM/MGB
Leave blank if not used, e.g.  leave internal quencer blank if there isn't one
If the PCR isn't probe based leave blank and specify in comment</t>
  </si>
  <si>
    <t>Extra stage if anyone needs (overwrite if needed)</t>
  </si>
  <si>
    <t xml:space="preserve">Please fill in the following excel sheets. </t>
  </si>
  <si>
    <t>Fill in the cells that are formated in blue.</t>
  </si>
  <si>
    <t>Yellow cells is for additional information that you might need/want to share</t>
  </si>
  <si>
    <t>Grey cells with red text contains or are linked to formulas</t>
  </si>
  <si>
    <t>Green cells is used for table headers.</t>
  </si>
  <si>
    <t>Cells formated in this colour is used for additional information to aid the in the filling of the form.</t>
  </si>
  <si>
    <t>If LOD/LOQ is determined fill in the limit and specify the unit used e.g. genome copies/µl</t>
  </si>
  <si>
    <t>Notice the Time unit</t>
  </si>
  <si>
    <r>
      <t xml:space="preserve">Incase of multiplex PCR, change title to reflect what the PCR detects
</t>
    </r>
    <r>
      <rPr>
        <sz val="11"/>
        <color theme="1"/>
        <rFont val="Calibri"/>
        <family val="2"/>
        <scheme val="minor"/>
      </rPr>
      <t>e.g. noble+signal</t>
    </r>
  </si>
  <si>
    <t xml:space="preserve">Date of submission (yyyy-mm-dd): </t>
  </si>
  <si>
    <t>Filtertype</t>
  </si>
  <si>
    <t>Sampling equipment</t>
  </si>
  <si>
    <t>Pressure</t>
  </si>
  <si>
    <t>Type: e.g. syringe, peristaltic pump</t>
  </si>
  <si>
    <t>Volume of filtered water (l)</t>
  </si>
  <si>
    <t>Pressure: Specify unit as well as possible e.g. bar, full speed on screwdriver</t>
  </si>
  <si>
    <r>
      <t>Water temperature (</t>
    </r>
    <r>
      <rPr>
        <sz val="11"/>
        <color theme="1"/>
        <rFont val="Calibri"/>
        <family val="2"/>
      </rPr>
      <t>°C)</t>
    </r>
  </si>
  <si>
    <t>Treatment of samples</t>
  </si>
  <si>
    <t>Treatment of samples: Buffer, dry (silica gel), freezing (dry ice) etc.</t>
  </si>
  <si>
    <t>Transport time (h)</t>
  </si>
  <si>
    <t>Sample avg. temp. (°C)</t>
  </si>
  <si>
    <t>Water temerature: SLU Aqua will measure the temperatures</t>
  </si>
  <si>
    <t>Remarks:</t>
  </si>
  <si>
    <t>Sample average temperature: if possible</t>
  </si>
  <si>
    <t>Geometric efficiency</t>
  </si>
  <si>
    <r>
      <t>R</t>
    </r>
    <r>
      <rPr>
        <vertAlign val="superscript"/>
        <sz val="11"/>
        <color theme="1"/>
        <rFont val="Calibri"/>
        <family val="2"/>
        <scheme val="minor"/>
      </rPr>
      <t>2</t>
    </r>
  </si>
  <si>
    <r>
      <t>Many PCR machines can calculate the geometric efficiency and R</t>
    </r>
    <r>
      <rPr>
        <vertAlign val="superscript"/>
        <sz val="11"/>
        <color theme="1"/>
        <rFont val="Calibri"/>
        <family val="2"/>
        <scheme val="minor"/>
      </rPr>
      <t>2</t>
    </r>
    <r>
      <rPr>
        <sz val="11"/>
        <color theme="1"/>
        <rFont val="Calibri"/>
        <family val="2"/>
        <scheme val="minor"/>
      </rPr>
      <t xml:space="preserve"> automaticly if this is not your case leave it blank. </t>
    </r>
  </si>
  <si>
    <t>Model: include pore size</t>
  </si>
  <si>
    <t>Filter 1. Tank of noble crayfish (few)</t>
  </si>
  <si>
    <t>Filter 2. Tank of signal crayfish (few)</t>
  </si>
  <si>
    <t>Filter 2. Tank of noble crayfish (few)</t>
  </si>
  <si>
    <t>Filter 1. Tank of noble crayfish (many)</t>
  </si>
  <si>
    <t>Filter 2. Tank of noble crayfish (many)</t>
  </si>
  <si>
    <t>Filter 1. Tank of signal crayfish (few)</t>
  </si>
  <si>
    <t>Filter 1. Tank of signal crayfish (many)</t>
  </si>
  <si>
    <t>Filter 2. Tank of signal crayfish (many)</t>
  </si>
  <si>
    <t>Filter 1. Pond noble crayfish</t>
  </si>
  <si>
    <t>Filter 2. Pond noble crayfish</t>
  </si>
  <si>
    <t>Filter 1. Pond signal crayfish</t>
  </si>
  <si>
    <t>Filter 2. Pond signal crayfish</t>
  </si>
  <si>
    <t>Filter 1. Pond empty</t>
  </si>
  <si>
    <t>Filter 1. Tank (empty)</t>
  </si>
  <si>
    <t>Filter 2. Tank (empty)</t>
  </si>
  <si>
    <t>Positive</t>
  </si>
  <si>
    <t>Kolumn23</t>
  </si>
  <si>
    <t>Negative</t>
  </si>
  <si>
    <r>
      <t>Signal crayfish (</t>
    </r>
    <r>
      <rPr>
        <i/>
        <sz val="36"/>
        <color theme="1"/>
        <rFont val="Calibri"/>
        <family val="2"/>
        <scheme val="minor"/>
      </rPr>
      <t>Pacifastacus leniusculus</t>
    </r>
    <r>
      <rPr>
        <sz val="36"/>
        <color theme="1"/>
        <rFont val="Calibri"/>
        <family val="2"/>
        <scheme val="minor"/>
      </rPr>
      <t>)</t>
    </r>
  </si>
  <si>
    <r>
      <t>Crayfish plague (</t>
    </r>
    <r>
      <rPr>
        <i/>
        <sz val="36"/>
        <color theme="1"/>
        <rFont val="Calibri"/>
        <family val="2"/>
        <scheme val="minor"/>
      </rPr>
      <t>Aphanomyces astaci</t>
    </r>
    <r>
      <rPr>
        <sz val="36"/>
        <color theme="1"/>
        <rFont val="Calibri"/>
        <family val="2"/>
        <scheme val="minor"/>
      </rPr>
      <t>)</t>
    </r>
  </si>
  <si>
    <t>qualitative result (positive/negative)</t>
  </si>
  <si>
    <t>Desirable to anonymize laboratory results?</t>
  </si>
  <si>
    <t>Filter 2. Pond empty</t>
  </si>
  <si>
    <t>Filter 1. Plauge</t>
  </si>
  <si>
    <t>Filter 2. Plauge</t>
  </si>
  <si>
    <t>Filter 2. Lake Mälaren</t>
  </si>
  <si>
    <t>Filter 1. Lake Mälaren</t>
  </si>
  <si>
    <t>10^-9</t>
  </si>
  <si>
    <t>Perform 2 separate 10-fold dilution series. Run each series in triplicate.</t>
  </si>
  <si>
    <t>quantitative results (Cq and/or genome copies)</t>
  </si>
  <si>
    <t>Labelled</t>
  </si>
  <si>
    <t>Sample 1</t>
  </si>
  <si>
    <t>Sample 2</t>
  </si>
  <si>
    <t>Sample 3</t>
  </si>
  <si>
    <t>Use as many of the boxes as needed for your replicates. Leave additional boxes blank.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</si>
</sst>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sz val="11"/>
      <color theme="1"/>
      <name val="Calibri"/>
      <family val="2"/>
    </font>
    <font>
      <sz val="8"/>
      <name val="Calibri"/>
      <family val="2"/>
      <scheme val="minor"/>
    </font>
    <font>
      <b/>
      <sz val="11"/>
      <color theme="5"/>
      <name val="Calibri"/>
      <family val="2"/>
      <scheme val="minor"/>
    </font>
    <font>
      <sz val="36"/>
      <color theme="1"/>
      <name val="Calibri"/>
      <family val="2"/>
      <scheme val="minor"/>
    </font>
    <font>
      <i/>
      <sz val="36"/>
      <color theme="1"/>
      <name val="Calibri"/>
      <family val="2"/>
      <scheme val="minor"/>
    </font>
    <font>
      <b/>
      <sz val="36"/>
      <color rgb="FFC00000"/>
      <name val="Calibri"/>
      <family val="2"/>
      <scheme val="minor"/>
    </font>
    <font>
      <b/>
      <sz val="11"/>
      <color rgb="FFC00000"/>
      <name val="Calibri"/>
      <family val="2"/>
      <scheme val="minor"/>
    </font>
    <font>
      <vertAlign val="superscript"/>
      <sz val="11"/>
      <color theme="1"/>
      <name val="Calibri"/>
      <family val="2"/>
      <scheme val="minor"/>
    </font>
    <font>
      <sz val="11"/>
      <color rgb="FFFF0000"/>
      <name val="Calibri"/>
      <family val="2"/>
      <scheme val="minor"/>
    </font>
  </fonts>
  <fills count="8">
    <fill>
      <patternFill patternType="none"/>
    </fill>
    <fill>
      <patternFill patternType="gray125"/>
    </fill>
    <fill>
      <patternFill patternType="solid">
        <fgColor theme="9" tint="0.59999389629810485"/>
        <bgColor indexed="64"/>
      </patternFill>
    </fill>
    <fill>
      <patternFill patternType="solid">
        <fgColor theme="7" tint="0.79998168889431442"/>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2"/>
        <bgColor indexed="64"/>
      </patternFill>
    </fill>
    <fill>
      <patternFill patternType="solid">
        <fgColor theme="5"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s>
  <cellStyleXfs count="1">
    <xf numFmtId="0" fontId="0" fillId="0" borderId="0"/>
  </cellStyleXfs>
  <cellXfs count="271">
    <xf numFmtId="0" fontId="0" fillId="0" borderId="0" xfId="0"/>
    <xf numFmtId="0" fontId="0" fillId="2" borderId="0" xfId="0" applyFill="1"/>
    <xf numFmtId="0" fontId="0" fillId="2" borderId="1" xfId="0" applyFill="1" applyBorder="1"/>
    <xf numFmtId="0" fontId="0" fillId="4" borderId="0" xfId="0" applyFill="1"/>
    <xf numFmtId="0" fontId="0" fillId="4" borderId="0" xfId="0" applyFill="1" applyAlignment="1">
      <alignment horizontal="left"/>
    </xf>
    <xf numFmtId="0" fontId="0" fillId="3" borderId="1" xfId="0" applyFill="1" applyBorder="1" applyAlignment="1">
      <alignment horizontal="left" vertical="top"/>
    </xf>
    <xf numFmtId="0" fontId="0" fillId="3" borderId="1" xfId="0" applyFill="1" applyBorder="1" applyAlignment="1">
      <alignment vertical="top"/>
    </xf>
    <xf numFmtId="0" fontId="0" fillId="2" borderId="1" xfId="0" applyFill="1" applyBorder="1" applyAlignment="1">
      <alignment horizontal="left"/>
    </xf>
    <xf numFmtId="0" fontId="0" fillId="2" borderId="10" xfId="0" applyFill="1" applyBorder="1"/>
    <xf numFmtId="0" fontId="0" fillId="2" borderId="3" xfId="0" applyFill="1" applyBorder="1"/>
    <xf numFmtId="0" fontId="0" fillId="2" borderId="3" xfId="0" applyFill="1" applyBorder="1" applyAlignment="1">
      <alignment horizontal="left"/>
    </xf>
    <xf numFmtId="0" fontId="0" fillId="4" borderId="7" xfId="0" applyFill="1" applyBorder="1"/>
    <xf numFmtId="0" fontId="0" fillId="4" borderId="11" xfId="0" applyFill="1" applyBorder="1"/>
    <xf numFmtId="0" fontId="0" fillId="4" borderId="0" xfId="0" applyFill="1" applyAlignment="1">
      <alignment horizontal="center"/>
    </xf>
    <xf numFmtId="0" fontId="0" fillId="2" borderId="13" xfId="0" applyFill="1" applyBorder="1"/>
    <xf numFmtId="0" fontId="4" fillId="6" borderId="0" xfId="0" applyFont="1" applyFill="1"/>
    <xf numFmtId="0" fontId="5" fillId="0" borderId="0" xfId="0" applyFont="1"/>
    <xf numFmtId="0" fontId="0" fillId="3" borderId="1" xfId="0" applyFill="1" applyBorder="1" applyAlignment="1">
      <alignment horizontal="left"/>
    </xf>
    <xf numFmtId="0" fontId="0" fillId="3" borderId="1" xfId="0" applyFill="1" applyBorder="1"/>
    <xf numFmtId="0" fontId="0" fillId="2" borderId="2" xfId="0" applyFill="1" applyBorder="1"/>
    <xf numFmtId="0" fontId="0" fillId="2" borderId="5" xfId="0" applyFill="1" applyBorder="1"/>
    <xf numFmtId="0" fontId="0" fillId="4" borderId="6" xfId="0" applyFill="1" applyBorder="1"/>
    <xf numFmtId="0" fontId="0" fillId="2" borderId="1" xfId="0" applyFill="1" applyBorder="1" applyAlignment="1">
      <alignment vertical="center" wrapText="1"/>
    </xf>
    <xf numFmtId="0" fontId="0" fillId="4" borderId="2" xfId="0" applyFill="1" applyBorder="1"/>
    <xf numFmtId="0" fontId="0" fillId="4" borderId="3" xfId="0" applyFill="1" applyBorder="1"/>
    <xf numFmtId="0" fontId="0" fillId="4" borderId="4" xfId="0" applyFill="1" applyBorder="1"/>
    <xf numFmtId="0" fontId="0" fillId="7" borderId="0" xfId="0" applyFill="1"/>
    <xf numFmtId="0" fontId="0" fillId="7" borderId="7" xfId="0" applyFill="1" applyBorder="1"/>
    <xf numFmtId="0" fontId="0" fillId="7" borderId="11" xfId="0" applyFill="1" applyBorder="1"/>
    <xf numFmtId="0" fontId="0" fillId="7" borderId="13" xfId="0" applyFill="1" applyBorder="1"/>
    <xf numFmtId="0" fontId="0" fillId="7" borderId="15" xfId="0" applyFill="1" applyBorder="1"/>
    <xf numFmtId="0" fontId="0" fillId="7" borderId="12" xfId="0" applyFill="1" applyBorder="1"/>
    <xf numFmtId="0" fontId="0" fillId="7" borderId="8" xfId="0" applyFill="1" applyBorder="1"/>
    <xf numFmtId="0" fontId="8" fillId="6" borderId="0" xfId="0" applyFont="1" applyFill="1"/>
    <xf numFmtId="0" fontId="8" fillId="6" borderId="0" xfId="0" applyFont="1" applyFill="1" applyAlignment="1">
      <alignment horizontal="left"/>
    </xf>
    <xf numFmtId="0" fontId="0" fillId="4" borderId="9" xfId="0" applyFill="1" applyBorder="1"/>
    <xf numFmtId="0" fontId="0" fillId="5" borderId="1" xfId="0" applyFill="1" applyBorder="1" applyProtection="1">
      <protection locked="0"/>
    </xf>
    <xf numFmtId="0" fontId="0" fillId="5" borderId="16" xfId="0" applyFill="1" applyBorder="1" applyProtection="1">
      <protection locked="0"/>
    </xf>
    <xf numFmtId="0" fontId="0" fillId="5" borderId="2" xfId="0" applyFill="1" applyBorder="1" applyProtection="1">
      <protection locked="0"/>
    </xf>
    <xf numFmtId="0" fontId="0" fillId="5" borderId="17" xfId="0" applyFill="1" applyBorder="1" applyProtection="1">
      <protection locked="0"/>
    </xf>
    <xf numFmtId="0" fontId="0" fillId="5" borderId="4" xfId="0" applyFill="1" applyBorder="1" applyProtection="1">
      <protection locked="0"/>
    </xf>
    <xf numFmtId="0" fontId="0" fillId="5" borderId="1" xfId="0" applyFill="1" applyBorder="1"/>
    <xf numFmtId="0" fontId="0" fillId="5" borderId="1" xfId="0" applyFill="1" applyBorder="1" applyAlignment="1">
      <alignment horizontal="left"/>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5" borderId="2" xfId="0" applyFill="1" applyBorder="1"/>
    <xf numFmtId="0" fontId="0" fillId="7" borderId="8" xfId="0" applyFill="1" applyBorder="1" applyAlignment="1">
      <alignment horizontal="left"/>
    </xf>
    <xf numFmtId="0" fontId="0" fillId="7" borderId="5" xfId="0" applyFill="1" applyBorder="1"/>
    <xf numFmtId="0" fontId="0" fillId="7" borderId="0" xfId="0" applyFill="1" applyAlignment="1">
      <alignment horizontal="left"/>
    </xf>
    <xf numFmtId="0" fontId="0" fillId="7" borderId="0" xfId="0" quotePrefix="1" applyFill="1" applyAlignment="1">
      <alignment horizontal="left"/>
    </xf>
    <xf numFmtId="0" fontId="0" fillId="7" borderId="11" xfId="0" quotePrefix="1" applyFill="1" applyBorder="1" applyAlignment="1">
      <alignment horizontal="left"/>
    </xf>
    <xf numFmtId="0" fontId="0" fillId="7" borderId="11" xfId="0" applyFill="1" applyBorder="1" applyAlignment="1">
      <alignment horizontal="left"/>
    </xf>
    <xf numFmtId="0" fontId="0" fillId="7" borderId="14" xfId="0" applyFill="1" applyBorder="1"/>
    <xf numFmtId="0" fontId="0" fillId="4" borderId="3" xfId="0" applyFill="1" applyBorder="1" applyAlignment="1">
      <alignment horizontal="center"/>
    </xf>
    <xf numFmtId="0" fontId="5" fillId="4" borderId="2" xfId="0" applyFont="1" applyFill="1" applyBorder="1" applyAlignment="1">
      <alignment horizontal="left"/>
    </xf>
    <xf numFmtId="0" fontId="5" fillId="4" borderId="3" xfId="0" applyFont="1" applyFill="1" applyBorder="1" applyAlignment="1">
      <alignment horizontal="left"/>
    </xf>
    <xf numFmtId="0" fontId="5" fillId="4" borderId="4" xfId="0" applyFont="1" applyFill="1" applyBorder="1" applyAlignment="1">
      <alignment horizontal="left"/>
    </xf>
    <xf numFmtId="0" fontId="0" fillId="5" borderId="4" xfId="0" applyFill="1" applyBorder="1"/>
    <xf numFmtId="0" fontId="0" fillId="4" borderId="13" xfId="0" applyFill="1" applyBorder="1"/>
    <xf numFmtId="0" fontId="0" fillId="7" borderId="0" xfId="0" applyFill="1" applyAlignment="1">
      <alignment vertical="top" wrapText="1"/>
    </xf>
    <xf numFmtId="0" fontId="0" fillId="7" borderId="11" xfId="0" applyFill="1" applyBorder="1" applyAlignment="1">
      <alignment vertical="top" wrapText="1"/>
    </xf>
    <xf numFmtId="0" fontId="0" fillId="7" borderId="14" xfId="0" applyFill="1" applyBorder="1" applyAlignment="1">
      <alignment vertical="top" wrapText="1"/>
    </xf>
    <xf numFmtId="0" fontId="0" fillId="7" borderId="15" xfId="0" applyFill="1" applyBorder="1" applyAlignment="1">
      <alignment vertical="top" wrapText="1"/>
    </xf>
    <xf numFmtId="0" fontId="0" fillId="7" borderId="7" xfId="0" applyFill="1" applyBorder="1" applyAlignment="1">
      <alignment horizontal="center" vertical="top" wrapText="1"/>
    </xf>
    <xf numFmtId="0" fontId="0" fillId="7" borderId="13" xfId="0" applyFill="1" applyBorder="1" applyAlignment="1">
      <alignment horizontal="center" vertical="top" wrapText="1"/>
    </xf>
    <xf numFmtId="0" fontId="0" fillId="5" borderId="5" xfId="0" applyFill="1" applyBorder="1" applyAlignment="1">
      <alignment horizontal="center"/>
    </xf>
    <xf numFmtId="0" fontId="0" fillId="7" borderId="0" xfId="0" applyFill="1" applyAlignment="1">
      <alignment horizontal="center"/>
    </xf>
    <xf numFmtId="0" fontId="0" fillId="7" borderId="15" xfId="0" applyFill="1" applyBorder="1" applyAlignment="1">
      <alignment horizontal="center"/>
    </xf>
    <xf numFmtId="0" fontId="0" fillId="4" borderId="15" xfId="0" applyFill="1" applyBorder="1" applyAlignment="1">
      <alignment horizontal="left"/>
    </xf>
    <xf numFmtId="0" fontId="0" fillId="4" borderId="9" xfId="0" applyFill="1" applyBorder="1" applyAlignment="1">
      <alignment horizontal="left"/>
    </xf>
    <xf numFmtId="0" fontId="0" fillId="5" borderId="13" xfId="0" applyFill="1" applyBorder="1" applyAlignment="1">
      <alignment horizontal="left"/>
    </xf>
    <xf numFmtId="0" fontId="0" fillId="7" borderId="8" xfId="0" applyFill="1" applyBorder="1" applyAlignment="1">
      <alignment horizontal="center"/>
    </xf>
    <xf numFmtId="0" fontId="0" fillId="7" borderId="5" xfId="0" applyFill="1" applyBorder="1" applyAlignment="1">
      <alignment horizontal="center"/>
    </xf>
    <xf numFmtId="0" fontId="0" fillId="7" borderId="7" xfId="0" applyFill="1" applyBorder="1" applyAlignment="1">
      <alignment horizontal="center"/>
    </xf>
    <xf numFmtId="0" fontId="0" fillId="7" borderId="11" xfId="0" applyFill="1" applyBorder="1" applyAlignment="1">
      <alignment horizontal="center"/>
    </xf>
    <xf numFmtId="0" fontId="0" fillId="7" borderId="13" xfId="0" applyFill="1" applyBorder="1" applyAlignment="1">
      <alignment horizontal="center"/>
    </xf>
    <xf numFmtId="0" fontId="0" fillId="7" borderId="14" xfId="0" applyFill="1" applyBorder="1" applyAlignment="1">
      <alignment horizontal="center"/>
    </xf>
    <xf numFmtId="0" fontId="0" fillId="4" borderId="7" xfId="0" applyFill="1" applyBorder="1" applyAlignment="1">
      <alignment horizontal="center"/>
    </xf>
    <xf numFmtId="0" fontId="0" fillId="4" borderId="11" xfId="0" applyFill="1" applyBorder="1" applyAlignment="1">
      <alignment horizontal="center"/>
    </xf>
    <xf numFmtId="0" fontId="0" fillId="5" borderId="14" xfId="0" applyFill="1" applyBorder="1" applyAlignment="1">
      <alignment horizontal="left"/>
    </xf>
    <xf numFmtId="0" fontId="0" fillId="3" borderId="4" xfId="0" applyFill="1" applyBorder="1"/>
    <xf numFmtId="0" fontId="0" fillId="5" borderId="1" xfId="0" applyFill="1" applyBorder="1" applyAlignment="1">
      <alignment horizontal="center"/>
    </xf>
    <xf numFmtId="0" fontId="0" fillId="7" borderId="12" xfId="0" applyFill="1" applyBorder="1" applyAlignment="1">
      <alignment horizontal="left"/>
    </xf>
    <xf numFmtId="0" fontId="0" fillId="7" borderId="7" xfId="0" applyFill="1" applyBorder="1" applyAlignment="1">
      <alignment horizontal="left"/>
    </xf>
    <xf numFmtId="0" fontId="8" fillId="6" borderId="1" xfId="0" applyFont="1" applyFill="1" applyBorder="1"/>
    <xf numFmtId="0" fontId="0" fillId="4" borderId="12" xfId="0" applyFill="1" applyBorder="1"/>
    <xf numFmtId="0" fontId="0" fillId="4" borderId="8" xfId="0" applyFill="1" applyBorder="1"/>
    <xf numFmtId="0" fontId="0" fillId="4" borderId="5" xfId="0" applyFill="1" applyBorder="1"/>
    <xf numFmtId="0" fontId="0" fillId="5" borderId="0" xfId="0" applyFill="1" applyAlignment="1" applyProtection="1">
      <alignment vertical="top"/>
      <protection locked="0"/>
    </xf>
    <xf numFmtId="0" fontId="8" fillId="4" borderId="0" xfId="0" applyFont="1" applyFill="1" applyAlignment="1">
      <alignment horizontal="left"/>
    </xf>
    <xf numFmtId="0" fontId="0" fillId="4" borderId="0" xfId="0" applyFill="1" applyAlignment="1">
      <alignment horizontal="left" vertical="top" wrapText="1"/>
    </xf>
    <xf numFmtId="0" fontId="0" fillId="4" borderId="0" xfId="0" applyFill="1" applyAlignment="1">
      <alignment horizontal="left" vertical="top"/>
    </xf>
    <xf numFmtId="0" fontId="0" fillId="7" borderId="0" xfId="0" applyFill="1" applyAlignment="1">
      <alignment vertical="top"/>
    </xf>
    <xf numFmtId="0" fontId="0" fillId="7" borderId="2" xfId="0" applyFill="1" applyBorder="1"/>
    <xf numFmtId="0" fontId="0" fillId="7" borderId="3" xfId="0" applyFill="1" applyBorder="1"/>
    <xf numFmtId="0" fontId="0" fillId="7" borderId="4" xfId="0" applyFill="1" applyBorder="1"/>
    <xf numFmtId="0" fontId="0" fillId="2" borderId="14" xfId="0" applyFill="1" applyBorder="1"/>
    <xf numFmtId="0" fontId="0" fillId="2" borderId="23" xfId="0" applyFill="1" applyBorder="1"/>
    <xf numFmtId="0" fontId="0" fillId="2" borderId="1" xfId="0" applyFill="1" applyBorder="1" applyAlignment="1">
      <alignment horizontal="center" vertical="top"/>
    </xf>
    <xf numFmtId="0" fontId="0" fillId="7" borderId="4" xfId="0" applyFill="1" applyBorder="1" applyAlignment="1">
      <alignment horizontal="center"/>
    </xf>
    <xf numFmtId="0" fontId="0" fillId="5" borderId="1" xfId="0" applyFill="1" applyBorder="1" applyAlignment="1" applyProtection="1">
      <alignment vertical="top"/>
      <protection locked="0"/>
    </xf>
    <xf numFmtId="0" fontId="0" fillId="3" borderId="11" xfId="0" applyFill="1" applyBorder="1"/>
    <xf numFmtId="0" fontId="0" fillId="7" borderId="2" xfId="0" applyFill="1" applyBorder="1" applyAlignment="1">
      <alignment vertical="top"/>
    </xf>
    <xf numFmtId="0" fontId="0" fillId="7" borderId="4" xfId="0" applyFill="1" applyBorder="1" applyAlignment="1">
      <alignment vertical="top"/>
    </xf>
    <xf numFmtId="0" fontId="0" fillId="2" borderId="8" xfId="0" applyFill="1" applyBorder="1"/>
    <xf numFmtId="0" fontId="0" fillId="2" borderId="27" xfId="0" applyFill="1" applyBorder="1"/>
    <xf numFmtId="0" fontId="0" fillId="2" borderId="15" xfId="0" applyFill="1" applyBorder="1"/>
    <xf numFmtId="0" fontId="0" fillId="0" borderId="14" xfId="0" applyBorder="1"/>
    <xf numFmtId="10" fontId="8" fillId="6" borderId="11" xfId="0" applyNumberFormat="1" applyFont="1" applyFill="1" applyBorder="1"/>
    <xf numFmtId="10" fontId="8" fillId="6" borderId="15" xfId="0" applyNumberFormat="1" applyFont="1" applyFill="1" applyBorder="1"/>
    <xf numFmtId="2" fontId="8" fillId="6" borderId="0" xfId="0" applyNumberFormat="1" applyFont="1" applyFill="1"/>
    <xf numFmtId="2" fontId="8" fillId="6" borderId="14" xfId="0" applyNumberFormat="1" applyFont="1" applyFill="1" applyBorder="1"/>
    <xf numFmtId="0" fontId="0" fillId="7" borderId="7" xfId="0" applyFill="1" applyBorder="1" applyAlignment="1">
      <alignment horizontal="left" vertical="top"/>
    </xf>
    <xf numFmtId="0" fontId="0" fillId="7" borderId="11" xfId="0" applyFill="1" applyBorder="1" applyAlignment="1">
      <alignment horizontal="left" vertical="top"/>
    </xf>
    <xf numFmtId="0" fontId="0" fillId="7" borderId="7" xfId="0" applyFill="1" applyBorder="1" applyAlignment="1">
      <alignment vertical="top"/>
    </xf>
    <xf numFmtId="0" fontId="0" fillId="7" borderId="11" xfId="0" applyFill="1" applyBorder="1" applyAlignment="1">
      <alignment vertical="top"/>
    </xf>
    <xf numFmtId="0" fontId="0" fillId="7" borderId="13" xfId="0" applyFill="1" applyBorder="1" applyAlignment="1">
      <alignment vertical="top"/>
    </xf>
    <xf numFmtId="0" fontId="0" fillId="7" borderId="15" xfId="0" applyFill="1" applyBorder="1" applyAlignment="1">
      <alignment vertical="top"/>
    </xf>
    <xf numFmtId="0" fontId="0" fillId="5" borderId="2" xfId="0" applyFill="1" applyBorder="1" applyAlignment="1" applyProtection="1">
      <alignment vertical="top"/>
      <protection locked="0"/>
    </xf>
    <xf numFmtId="0" fontId="0" fillId="5" borderId="10" xfId="0" applyFill="1" applyBorder="1" applyProtection="1">
      <protection locked="0"/>
    </xf>
    <xf numFmtId="0" fontId="0" fillId="5" borderId="29" xfId="0" applyFill="1" applyBorder="1" applyProtection="1">
      <protection locked="0"/>
    </xf>
    <xf numFmtId="0" fontId="0" fillId="5" borderId="30" xfId="0" applyFill="1" applyBorder="1" applyProtection="1">
      <protection locked="0"/>
    </xf>
    <xf numFmtId="0" fontId="0" fillId="5" borderId="31" xfId="0" applyFill="1" applyBorder="1" applyProtection="1">
      <protection locked="0"/>
    </xf>
    <xf numFmtId="0" fontId="0" fillId="5" borderId="33" xfId="0" applyFill="1" applyBorder="1" applyProtection="1">
      <protection locked="0"/>
    </xf>
    <xf numFmtId="0" fontId="0" fillId="5" borderId="34" xfId="0" applyFill="1" applyBorder="1" applyProtection="1">
      <protection locked="0"/>
    </xf>
    <xf numFmtId="0" fontId="0" fillId="5" borderId="35" xfId="0" applyFill="1" applyBorder="1" applyProtection="1">
      <protection locked="0"/>
    </xf>
    <xf numFmtId="0" fontId="0" fillId="7" borderId="0" xfId="0" applyFill="1" applyAlignment="1">
      <alignment horizontal="left" vertical="top" wrapText="1"/>
    </xf>
    <xf numFmtId="0" fontId="0" fillId="5" borderId="2" xfId="0" applyFill="1" applyBorder="1" applyAlignment="1" applyProtection="1">
      <alignment horizontal="center"/>
      <protection locked="0"/>
    </xf>
    <xf numFmtId="0" fontId="0" fillId="5" borderId="3" xfId="0" applyFill="1" applyBorder="1" applyAlignment="1" applyProtection="1">
      <alignment horizontal="center"/>
      <protection locked="0"/>
    </xf>
    <xf numFmtId="0" fontId="0" fillId="5" borderId="4" xfId="0" applyFill="1" applyBorder="1" applyAlignment="1" applyProtection="1">
      <alignment horizontal="center"/>
      <protection locked="0"/>
    </xf>
    <xf numFmtId="2" fontId="8" fillId="6" borderId="25" xfId="0" applyNumberFormat="1" applyFont="1" applyFill="1" applyBorder="1" applyAlignment="1">
      <alignment horizontal="center"/>
    </xf>
    <xf numFmtId="2" fontId="8" fillId="6" borderId="0" xfId="0" applyNumberFormat="1" applyFont="1" applyFill="1" applyAlignment="1">
      <alignment horizontal="center"/>
    </xf>
    <xf numFmtId="2" fontId="8" fillId="6" borderId="18" xfId="0" applyNumberFormat="1" applyFont="1" applyFill="1" applyBorder="1" applyAlignment="1">
      <alignment horizontal="center"/>
    </xf>
    <xf numFmtId="2" fontId="8" fillId="6" borderId="14" xfId="0" applyNumberFormat="1" applyFont="1" applyFill="1" applyBorder="1" applyAlignment="1">
      <alignment horizontal="center"/>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horizontal="left"/>
    </xf>
    <xf numFmtId="0" fontId="0" fillId="2" borderId="22" xfId="0" applyFill="1" applyBorder="1" applyAlignment="1">
      <alignment horizontal="center"/>
    </xf>
    <xf numFmtId="0" fontId="0" fillId="2" borderId="3" xfId="0" applyFill="1" applyBorder="1" applyAlignment="1">
      <alignment horizontal="center"/>
    </xf>
    <xf numFmtId="0" fontId="0" fillId="2" borderId="24" xfId="0" applyFill="1" applyBorder="1" applyAlignment="1">
      <alignment horizontal="center"/>
    </xf>
    <xf numFmtId="0" fontId="0" fillId="2" borderId="19" xfId="0" applyFill="1" applyBorder="1" applyAlignment="1">
      <alignment horizontal="center"/>
    </xf>
    <xf numFmtId="0" fontId="0" fillId="2" borderId="8" xfId="0" applyFill="1" applyBorder="1" applyAlignment="1">
      <alignment horizontal="center"/>
    </xf>
    <xf numFmtId="0" fontId="0" fillId="2" borderId="14" xfId="0" applyFill="1" applyBorder="1" applyAlignment="1">
      <alignment horizontal="center"/>
    </xf>
    <xf numFmtId="0" fontId="0" fillId="2" borderId="20" xfId="0" applyFill="1" applyBorder="1" applyAlignment="1">
      <alignment horizontal="center"/>
    </xf>
    <xf numFmtId="0" fontId="0" fillId="2" borderId="18" xfId="0" applyFill="1" applyBorder="1" applyAlignment="1">
      <alignment horizontal="center"/>
    </xf>
    <xf numFmtId="0" fontId="0" fillId="5" borderId="32" xfId="0" applyFill="1" applyBorder="1" applyAlignment="1" applyProtection="1">
      <alignment horizontal="center" vertical="center"/>
      <protection locked="0"/>
    </xf>
    <xf numFmtId="0" fontId="0" fillId="5" borderId="28" xfId="0" applyFill="1" applyBorder="1" applyAlignment="1" applyProtection="1">
      <alignment horizontal="center" vertical="center"/>
      <protection locked="0"/>
    </xf>
    <xf numFmtId="0" fontId="0" fillId="2" borderId="14" xfId="0" applyFill="1" applyBorder="1" applyAlignment="1">
      <alignment horizontal="left"/>
    </xf>
    <xf numFmtId="0" fontId="0" fillId="5" borderId="26" xfId="0" applyFill="1" applyBorder="1" applyAlignment="1" applyProtection="1">
      <alignment horizontal="center" vertical="center"/>
      <protection locked="0"/>
    </xf>
    <xf numFmtId="0" fontId="0" fillId="2" borderId="21" xfId="0" applyFill="1" applyBorder="1" applyAlignment="1">
      <alignment horizontal="center"/>
    </xf>
    <xf numFmtId="0" fontId="0" fillId="2" borderId="4" xfId="0" applyFill="1" applyBorder="1" applyAlignment="1">
      <alignment horizontal="center"/>
    </xf>
    <xf numFmtId="0" fontId="0" fillId="5" borderId="27" xfId="0" applyFill="1" applyBorder="1" applyAlignment="1" applyProtection="1">
      <alignment horizontal="center" vertical="center"/>
      <protection locked="0"/>
    </xf>
    <xf numFmtId="0" fontId="0" fillId="2" borderId="2" xfId="0" applyFill="1" applyBorder="1" applyAlignment="1">
      <alignment horizontal="center"/>
    </xf>
    <xf numFmtId="0" fontId="7" fillId="2" borderId="0" xfId="0" applyFont="1" applyFill="1" applyAlignment="1">
      <alignment horizontal="center"/>
    </xf>
    <xf numFmtId="0" fontId="0" fillId="5" borderId="1" xfId="0" applyFill="1" applyBorder="1" applyAlignment="1" applyProtection="1">
      <alignment horizontal="left"/>
      <protection locked="0"/>
    </xf>
    <xf numFmtId="0" fontId="8" fillId="6" borderId="0" xfId="0" applyFont="1" applyFill="1" applyAlignment="1">
      <alignment horizontal="left" vertical="top"/>
    </xf>
    <xf numFmtId="0" fontId="0" fillId="3" borderId="0" xfId="0" applyFill="1" applyAlignment="1">
      <alignment horizontal="left" vertical="top"/>
    </xf>
    <xf numFmtId="0" fontId="10" fillId="3" borderId="12" xfId="0" applyFont="1" applyFill="1" applyBorder="1" applyAlignment="1">
      <alignment horizontal="left" vertical="top"/>
    </xf>
    <xf numFmtId="0" fontId="0" fillId="3" borderId="8" xfId="0" applyFill="1" applyBorder="1" applyAlignment="1">
      <alignment horizontal="left" vertical="top"/>
    </xf>
    <xf numFmtId="0" fontId="0" fillId="3" borderId="5" xfId="0" applyFill="1" applyBorder="1" applyAlignment="1">
      <alignment horizontal="left" vertical="top"/>
    </xf>
    <xf numFmtId="0" fontId="0" fillId="3" borderId="7" xfId="0" applyFill="1" applyBorder="1" applyAlignment="1">
      <alignment horizontal="left" vertical="top"/>
    </xf>
    <xf numFmtId="0" fontId="0" fillId="3" borderId="11" xfId="0" applyFill="1" applyBorder="1" applyAlignment="1">
      <alignment horizontal="left" vertical="top"/>
    </xf>
    <xf numFmtId="0" fontId="0" fillId="3" borderId="13" xfId="0" applyFill="1" applyBorder="1" applyAlignment="1">
      <alignment horizontal="left" vertical="top"/>
    </xf>
    <xf numFmtId="0" fontId="0" fillId="3" borderId="14" xfId="0" applyFill="1" applyBorder="1" applyAlignment="1">
      <alignment horizontal="left" vertical="top"/>
    </xf>
    <xf numFmtId="0" fontId="0" fillId="3" borderId="15" xfId="0" applyFill="1" applyBorder="1" applyAlignment="1">
      <alignment horizontal="left" vertical="top"/>
    </xf>
    <xf numFmtId="0" fontId="0" fillId="2" borderId="25" xfId="0" applyFill="1" applyBorder="1" applyAlignment="1">
      <alignment horizontal="center"/>
    </xf>
    <xf numFmtId="0" fontId="0" fillId="2" borderId="0" xfId="0" applyFill="1" applyAlignment="1">
      <alignment horizontal="center"/>
    </xf>
    <xf numFmtId="0" fontId="8" fillId="6" borderId="0" xfId="0" applyFont="1" applyFill="1" applyAlignment="1">
      <alignment horizontal="left"/>
    </xf>
    <xf numFmtId="0" fontId="0" fillId="7" borderId="2" xfId="0" applyFill="1" applyBorder="1" applyAlignment="1">
      <alignment horizontal="left" vertical="top"/>
    </xf>
    <xf numFmtId="0" fontId="0" fillId="7" borderId="4" xfId="0" applyFill="1" applyBorder="1" applyAlignment="1">
      <alignment horizontal="left" vertical="top"/>
    </xf>
    <xf numFmtId="0" fontId="0" fillId="3" borderId="12" xfId="0" applyFill="1" applyBorder="1" applyAlignment="1">
      <alignment horizontal="left" vertical="top"/>
    </xf>
    <xf numFmtId="0" fontId="0" fillId="7" borderId="12" xfId="0" applyFill="1" applyBorder="1" applyAlignment="1">
      <alignment horizontal="left" vertical="top"/>
    </xf>
    <xf numFmtId="0" fontId="0" fillId="7" borderId="5" xfId="0" applyFill="1" applyBorder="1" applyAlignment="1">
      <alignment horizontal="left" vertical="top"/>
    </xf>
    <xf numFmtId="0" fontId="0" fillId="7" borderId="7" xfId="0" applyFill="1" applyBorder="1" applyAlignment="1">
      <alignment horizontal="left" vertical="top"/>
    </xf>
    <xf numFmtId="0" fontId="0" fillId="7" borderId="11" xfId="0" applyFill="1" applyBorder="1" applyAlignment="1">
      <alignment horizontal="left" vertical="top"/>
    </xf>
    <xf numFmtId="0" fontId="0" fillId="2" borderId="7" xfId="0" applyFill="1" applyBorder="1" applyAlignment="1">
      <alignment horizontal="left"/>
    </xf>
    <xf numFmtId="0" fontId="0" fillId="2" borderId="0" xfId="0" applyFill="1" applyAlignment="1">
      <alignment horizontal="left"/>
    </xf>
    <xf numFmtId="0" fontId="0" fillId="5" borderId="2" xfId="0" applyFill="1" applyBorder="1" applyAlignment="1" applyProtection="1">
      <alignment horizontal="left" vertical="top"/>
      <protection locked="0"/>
    </xf>
    <xf numFmtId="0" fontId="0" fillId="5" borderId="4" xfId="0" applyFill="1" applyBorder="1" applyAlignment="1" applyProtection="1">
      <alignment horizontal="left" vertical="top"/>
      <protection locked="0"/>
    </xf>
    <xf numFmtId="0" fontId="0" fillId="5" borderId="2" xfId="0" applyFill="1" applyBorder="1" applyAlignment="1">
      <alignment horizontal="left" vertical="top"/>
    </xf>
    <xf numFmtId="0" fontId="0" fillId="5" borderId="4" xfId="0" applyFill="1" applyBorder="1" applyAlignment="1">
      <alignment horizontal="left" vertical="top"/>
    </xf>
    <xf numFmtId="0" fontId="0" fillId="7" borderId="12" xfId="0" applyFill="1" applyBorder="1" applyAlignment="1">
      <alignment horizontal="left" vertical="top" wrapText="1"/>
    </xf>
    <xf numFmtId="0" fontId="0" fillId="7" borderId="8" xfId="0" applyFill="1" applyBorder="1" applyAlignment="1">
      <alignment horizontal="left" vertical="top" wrapText="1"/>
    </xf>
    <xf numFmtId="0" fontId="0" fillId="7" borderId="5" xfId="0" applyFill="1" applyBorder="1" applyAlignment="1">
      <alignment horizontal="left" vertical="top" wrapText="1"/>
    </xf>
    <xf numFmtId="0" fontId="0" fillId="5" borderId="1" xfId="0" applyFill="1" applyBorder="1" applyAlignment="1">
      <alignment horizontal="left"/>
    </xf>
    <xf numFmtId="0" fontId="0" fillId="2" borderId="10" xfId="0" applyFill="1" applyBorder="1" applyAlignment="1">
      <alignment horizontal="left"/>
    </xf>
    <xf numFmtId="0" fontId="0" fillId="3" borderId="4" xfId="0" applyFill="1" applyBorder="1" applyAlignment="1">
      <alignment horizontal="left" vertical="top"/>
    </xf>
    <xf numFmtId="0" fontId="0" fillId="3" borderId="1" xfId="0" applyFill="1" applyBorder="1" applyAlignment="1">
      <alignment horizontal="left" vertical="top"/>
    </xf>
    <xf numFmtId="0" fontId="0" fillId="5" borderId="2" xfId="0" applyFill="1" applyBorder="1" applyAlignment="1">
      <alignment horizontal="left"/>
    </xf>
    <xf numFmtId="0" fontId="0" fillId="5" borderId="3" xfId="0" applyFill="1" applyBorder="1" applyAlignment="1">
      <alignment horizontal="left"/>
    </xf>
    <xf numFmtId="0" fontId="0" fillId="5" borderId="4" xfId="0" applyFill="1" applyBorder="1" applyAlignment="1">
      <alignment horizontal="left"/>
    </xf>
    <xf numFmtId="0" fontId="0" fillId="5" borderId="2" xfId="0" applyFill="1" applyBorder="1" applyAlignment="1">
      <alignment horizontal="center"/>
    </xf>
    <xf numFmtId="0" fontId="0" fillId="5" borderId="3" xfId="0" applyFill="1" applyBorder="1" applyAlignment="1">
      <alignment horizontal="center"/>
    </xf>
    <xf numFmtId="0" fontId="0" fillId="5" borderId="4" xfId="0" applyFill="1" applyBorder="1" applyAlignment="1">
      <alignment horizontal="center"/>
    </xf>
    <xf numFmtId="0" fontId="0" fillId="7" borderId="2" xfId="0" applyFill="1" applyBorder="1" applyAlignment="1">
      <alignment horizontal="left"/>
    </xf>
    <xf numFmtId="0" fontId="0" fillId="7" borderId="3" xfId="0" applyFill="1" applyBorder="1" applyAlignment="1">
      <alignment horizontal="left"/>
    </xf>
    <xf numFmtId="0" fontId="0" fillId="7" borderId="4" xfId="0" applyFill="1" applyBorder="1" applyAlignment="1">
      <alignment horizontal="left"/>
    </xf>
    <xf numFmtId="0" fontId="0" fillId="7" borderId="2" xfId="0" applyFill="1" applyBorder="1" applyAlignment="1">
      <alignment horizontal="left" wrapText="1"/>
    </xf>
    <xf numFmtId="0" fontId="0" fillId="7" borderId="3" xfId="0" applyFill="1" applyBorder="1" applyAlignment="1">
      <alignment horizontal="left" wrapText="1"/>
    </xf>
    <xf numFmtId="0" fontId="0" fillId="7" borderId="4" xfId="0" applyFill="1" applyBorder="1" applyAlignment="1">
      <alignment horizontal="left" wrapText="1"/>
    </xf>
    <xf numFmtId="0" fontId="0" fillId="7" borderId="2" xfId="0" applyFill="1" applyBorder="1" applyAlignment="1">
      <alignment horizontal="left" vertical="top" wrapText="1"/>
    </xf>
    <xf numFmtId="0" fontId="0" fillId="7" borderId="3" xfId="0" applyFill="1" applyBorder="1" applyAlignment="1">
      <alignment horizontal="left" vertical="top" wrapText="1"/>
    </xf>
    <xf numFmtId="0" fontId="0" fillId="7" borderId="4" xfId="0" applyFill="1" applyBorder="1" applyAlignment="1">
      <alignment horizontal="left" vertical="top" wrapText="1"/>
    </xf>
    <xf numFmtId="0" fontId="0" fillId="2" borderId="2" xfId="0" applyFill="1" applyBorder="1" applyAlignment="1">
      <alignment horizontal="left" vertical="center"/>
    </xf>
    <xf numFmtId="0" fontId="0" fillId="2" borderId="3" xfId="0" applyFill="1" applyBorder="1" applyAlignment="1">
      <alignment horizontal="left" vertical="center"/>
    </xf>
    <xf numFmtId="0" fontId="0" fillId="2" borderId="4" xfId="0" applyFill="1" applyBorder="1" applyAlignment="1">
      <alignment horizontal="left" vertical="center"/>
    </xf>
    <xf numFmtId="0" fontId="0" fillId="2" borderId="12" xfId="0" applyFill="1" applyBorder="1" applyAlignment="1">
      <alignment horizontal="left" vertical="center"/>
    </xf>
    <xf numFmtId="0" fontId="0" fillId="2" borderId="5" xfId="0" applyFill="1" applyBorder="1" applyAlignment="1">
      <alignment horizontal="left" vertical="center"/>
    </xf>
    <xf numFmtId="0" fontId="0" fillId="2" borderId="13" xfId="0" applyFill="1" applyBorder="1" applyAlignment="1">
      <alignment horizontal="left" vertical="center"/>
    </xf>
    <xf numFmtId="0" fontId="0" fillId="2" borderId="15" xfId="0" applyFill="1" applyBorder="1" applyAlignment="1">
      <alignment horizontal="left" vertical="center"/>
    </xf>
    <xf numFmtId="0" fontId="0" fillId="2" borderId="8" xfId="0" applyFill="1" applyBorder="1" applyAlignment="1">
      <alignment horizontal="left"/>
    </xf>
    <xf numFmtId="0" fontId="0" fillId="2" borderId="5" xfId="0" applyFill="1" applyBorder="1" applyAlignment="1">
      <alignment horizontal="left"/>
    </xf>
    <xf numFmtId="0" fontId="0" fillId="3" borderId="6" xfId="0" applyFill="1" applyBorder="1" applyAlignment="1">
      <alignment horizontal="left" vertical="top"/>
    </xf>
    <xf numFmtId="0" fontId="0" fillId="3" borderId="9" xfId="0" applyFill="1" applyBorder="1" applyAlignment="1">
      <alignment horizontal="left" vertical="top"/>
    </xf>
    <xf numFmtId="0" fontId="0" fillId="3" borderId="10" xfId="0" applyFill="1" applyBorder="1" applyAlignment="1">
      <alignment horizontal="left" vertical="top"/>
    </xf>
    <xf numFmtId="0" fontId="8" fillId="6" borderId="2" xfId="0" applyFont="1" applyFill="1" applyBorder="1" applyAlignment="1">
      <alignment horizontal="left"/>
    </xf>
    <xf numFmtId="0" fontId="8" fillId="6" borderId="3" xfId="0" applyFont="1" applyFill="1" applyBorder="1" applyAlignment="1">
      <alignment horizontal="left"/>
    </xf>
    <xf numFmtId="0" fontId="8" fillId="6" borderId="4" xfId="0" applyFont="1" applyFill="1" applyBorder="1" applyAlignment="1">
      <alignment horizontal="left"/>
    </xf>
    <xf numFmtId="0" fontId="0" fillId="5" borderId="2" xfId="0" applyFill="1" applyBorder="1" applyAlignment="1">
      <alignment horizontal="center" vertical="center"/>
    </xf>
    <xf numFmtId="0" fontId="0" fillId="7" borderId="7" xfId="0" applyFill="1" applyBorder="1" applyAlignment="1">
      <alignment horizontal="left" vertical="top" wrapText="1"/>
    </xf>
    <xf numFmtId="0" fontId="0" fillId="7" borderId="11" xfId="0" applyFill="1" applyBorder="1" applyAlignment="1">
      <alignment horizontal="left" vertical="top" wrapText="1"/>
    </xf>
    <xf numFmtId="0" fontId="0" fillId="7" borderId="13" xfId="0" applyFill="1" applyBorder="1" applyAlignment="1">
      <alignment horizontal="left" vertical="top" wrapText="1"/>
    </xf>
    <xf numFmtId="0" fontId="0" fillId="7" borderId="14" xfId="0" applyFill="1" applyBorder="1" applyAlignment="1">
      <alignment horizontal="left" vertical="top" wrapText="1"/>
    </xf>
    <xf numFmtId="0" fontId="0" fillId="7" borderId="15" xfId="0" applyFill="1" applyBorder="1" applyAlignment="1">
      <alignment horizontal="left" vertical="top" wrapText="1"/>
    </xf>
    <xf numFmtId="0" fontId="0" fillId="5" borderId="1" xfId="0" applyFill="1" applyBorder="1" applyAlignment="1">
      <alignment horizontal="left" vertical="top"/>
    </xf>
    <xf numFmtId="0" fontId="0" fillId="5" borderId="1" xfId="0" applyFill="1" applyBorder="1"/>
    <xf numFmtId="0" fontId="0" fillId="5" borderId="6" xfId="0" applyFill="1" applyBorder="1" applyAlignment="1">
      <alignment horizontal="left"/>
    </xf>
    <xf numFmtId="0" fontId="5" fillId="5" borderId="0" xfId="0" applyFont="1" applyFill="1" applyAlignment="1">
      <alignment horizontal="left"/>
    </xf>
    <xf numFmtId="0" fontId="1" fillId="7" borderId="2" xfId="0" applyFont="1" applyFill="1" applyBorder="1" applyAlignment="1">
      <alignment horizontal="center" vertical="center" wrapText="1"/>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0" fillId="7" borderId="8" xfId="0" applyFill="1" applyBorder="1" applyAlignment="1">
      <alignment horizontal="left" vertical="top"/>
    </xf>
    <xf numFmtId="0" fontId="0" fillId="7" borderId="0" xfId="0" applyFill="1" applyAlignment="1">
      <alignment horizontal="left" vertical="top"/>
    </xf>
    <xf numFmtId="0" fontId="0" fillId="7" borderId="13" xfId="0" applyFill="1" applyBorder="1" applyAlignment="1">
      <alignment horizontal="left" vertical="top"/>
    </xf>
    <xf numFmtId="0" fontId="0" fillId="7" borderId="14" xfId="0" applyFill="1" applyBorder="1" applyAlignment="1">
      <alignment horizontal="left" vertical="top"/>
    </xf>
    <xf numFmtId="0" fontId="0" fillId="7" borderId="15" xfId="0" applyFill="1" applyBorder="1" applyAlignment="1">
      <alignment horizontal="left" vertical="top"/>
    </xf>
    <xf numFmtId="0" fontId="0" fillId="5" borderId="12" xfId="0" applyFill="1" applyBorder="1" applyAlignment="1">
      <alignment horizontal="left"/>
    </xf>
    <xf numFmtId="0" fontId="0" fillId="4" borderId="12" xfId="0" applyFill="1" applyBorder="1" applyAlignment="1">
      <alignment horizontal="center"/>
    </xf>
    <xf numFmtId="0" fontId="0" fillId="4" borderId="8" xfId="0" applyFill="1" applyBorder="1" applyAlignment="1">
      <alignment horizontal="center"/>
    </xf>
    <xf numFmtId="0" fontId="0" fillId="4" borderId="5" xfId="0" applyFill="1" applyBorder="1" applyAlignment="1">
      <alignment horizontal="center"/>
    </xf>
    <xf numFmtId="0" fontId="0" fillId="2" borderId="1" xfId="0" applyFill="1" applyBorder="1" applyAlignment="1">
      <alignment horizontal="left" vertical="center"/>
    </xf>
    <xf numFmtId="0" fontId="0" fillId="5" borderId="1" xfId="0" applyFill="1" applyBorder="1" applyAlignment="1">
      <alignment vertical="top"/>
    </xf>
    <xf numFmtId="0" fontId="0" fillId="2" borderId="12" xfId="0" applyFill="1" applyBorder="1" applyAlignment="1">
      <alignment horizontal="center" vertical="top"/>
    </xf>
    <xf numFmtId="0" fontId="0" fillId="2" borderId="8" xfId="0" applyFill="1" applyBorder="1" applyAlignment="1">
      <alignment horizontal="center" vertical="top"/>
    </xf>
    <xf numFmtId="0" fontId="0" fillId="2" borderId="5" xfId="0" applyFill="1" applyBorder="1" applyAlignment="1">
      <alignment horizontal="center" vertical="top"/>
    </xf>
    <xf numFmtId="0" fontId="0" fillId="7" borderId="12" xfId="0" applyFill="1" applyBorder="1" applyAlignment="1">
      <alignment horizontal="left" vertical="center" wrapText="1"/>
    </xf>
    <xf numFmtId="0" fontId="0" fillId="7" borderId="8" xfId="0" applyFill="1" applyBorder="1" applyAlignment="1">
      <alignment horizontal="left" vertical="center" wrapText="1"/>
    </xf>
    <xf numFmtId="0" fontId="0" fillId="7" borderId="5" xfId="0" applyFill="1" applyBorder="1" applyAlignment="1">
      <alignment horizontal="left" vertical="center" wrapText="1"/>
    </xf>
    <xf numFmtId="0" fontId="0" fillId="7" borderId="7" xfId="0" applyFill="1" applyBorder="1" applyAlignment="1">
      <alignment horizontal="left" vertical="center" wrapText="1"/>
    </xf>
    <xf numFmtId="0" fontId="0" fillId="7" borderId="0" xfId="0" applyFill="1" applyAlignment="1">
      <alignment horizontal="left" vertical="center" wrapText="1"/>
    </xf>
    <xf numFmtId="0" fontId="0" fillId="7" borderId="11" xfId="0" applyFill="1" applyBorder="1" applyAlignment="1">
      <alignment horizontal="left" vertical="center" wrapText="1"/>
    </xf>
    <xf numFmtId="0" fontId="0" fillId="7" borderId="13" xfId="0" applyFill="1" applyBorder="1" applyAlignment="1">
      <alignment horizontal="left" vertical="center" wrapText="1"/>
    </xf>
    <xf numFmtId="0" fontId="0" fillId="7" borderId="14" xfId="0" applyFill="1" applyBorder="1" applyAlignment="1">
      <alignment horizontal="left" vertical="center" wrapText="1"/>
    </xf>
    <xf numFmtId="0" fontId="0" fillId="7" borderId="15" xfId="0" applyFill="1" applyBorder="1" applyAlignment="1">
      <alignment horizontal="left" vertical="center" wrapText="1"/>
    </xf>
    <xf numFmtId="0" fontId="0" fillId="2" borderId="13" xfId="0" applyFill="1" applyBorder="1" applyAlignment="1">
      <alignment horizontal="left"/>
    </xf>
    <xf numFmtId="0" fontId="0" fillId="2" borderId="15" xfId="0" applyFill="1" applyBorder="1" applyAlignment="1">
      <alignment horizontal="left"/>
    </xf>
    <xf numFmtId="0" fontId="0" fillId="3" borderId="7" xfId="0" applyFill="1" applyBorder="1" applyAlignment="1">
      <alignment horizontal="center"/>
    </xf>
    <xf numFmtId="0" fontId="0" fillId="3" borderId="13" xfId="0" applyFill="1" applyBorder="1" applyAlignment="1">
      <alignment horizontal="center"/>
    </xf>
    <xf numFmtId="0" fontId="0" fillId="2" borderId="1" xfId="0" applyFill="1" applyBorder="1" applyAlignment="1">
      <alignment horizontal="left"/>
    </xf>
    <xf numFmtId="2" fontId="8" fillId="6" borderId="0" xfId="0" applyNumberFormat="1" applyFont="1" applyFill="1" applyBorder="1" applyAlignment="1">
      <alignment horizontal="center"/>
    </xf>
    <xf numFmtId="0" fontId="0" fillId="7" borderId="0" xfId="0" applyFill="1" applyBorder="1" applyAlignment="1">
      <alignment horizontal="left" vertical="top" wrapText="1"/>
    </xf>
    <xf numFmtId="0" fontId="0" fillId="5" borderId="4" xfId="0" applyFill="1" applyBorder="1" applyAlignment="1" applyProtection="1">
      <alignment horizontal="left"/>
      <protection locked="0"/>
    </xf>
    <xf numFmtId="14" fontId="0" fillId="5" borderId="4" xfId="0" applyNumberFormat="1" applyFill="1" applyBorder="1" applyAlignment="1" applyProtection="1">
      <alignment horizontal="left"/>
      <protection locked="0"/>
    </xf>
    <xf numFmtId="2" fontId="8" fillId="6" borderId="0" xfId="0" applyNumberFormat="1" applyFont="1" applyFill="1" applyBorder="1"/>
    <xf numFmtId="0" fontId="0" fillId="5" borderId="13" xfId="0" applyFill="1" applyBorder="1" applyProtection="1">
      <protection locked="0"/>
    </xf>
    <xf numFmtId="0" fontId="0" fillId="5" borderId="23" xfId="0" applyFill="1" applyBorder="1" applyProtection="1">
      <protection locked="0"/>
    </xf>
    <xf numFmtId="0" fontId="0" fillId="5" borderId="15" xfId="0" applyFill="1" applyBorder="1" applyProtection="1">
      <protection locked="0"/>
    </xf>
    <xf numFmtId="0" fontId="0" fillId="2" borderId="0" xfId="0" applyFill="1" applyBorder="1" applyAlignment="1">
      <alignment horizontal="left"/>
    </xf>
    <xf numFmtId="0" fontId="0" fillId="2" borderId="0" xfId="0" applyFill="1" applyBorder="1" applyAlignment="1">
      <alignment horizontal="left"/>
    </xf>
    <xf numFmtId="0" fontId="0" fillId="7" borderId="25" xfId="0"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514B818-DF1A-44FB-8A96-7D588FF90DFD}" name="Tabell3" displayName="Tabell3" ref="A1:D5" totalsRowShown="0">
  <autoFilter ref="A1:D5" xr:uid="{7514B818-DF1A-44FB-8A96-7D588FF90DFD}"/>
  <tableColumns count="4">
    <tableColumn id="1" xr3:uid="{A90ED1C0-AC4C-4BDE-8BE9-5122E4E1BA7D}" name="Kolumn1"/>
    <tableColumn id="2" xr3:uid="{0DD0C76D-6750-4F35-93CD-5BF21254E63F}" name="Kolumn2"/>
    <tableColumn id="4" xr3:uid="{381BECB2-0DA5-4165-B512-D11796868C64}" name="Kolumn22"/>
    <tableColumn id="3" xr3:uid="{A2D311A5-C13A-4E7F-8841-D46F378365DC}" name="Kolumn23"/>
  </tableColumns>
  <tableStyleInfo name="TableStyleMedium2" showFirstColumn="0" showLastColumn="0" showRowStripes="1" showColumnStripes="0"/>
</table>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2656D-544D-47F4-B848-1ED45390F23F}">
  <dimension ref="A1:AJ80"/>
  <sheetViews>
    <sheetView tabSelected="1" zoomScale="90" zoomScaleNormal="90" workbookViewId="0">
      <selection activeCell="AE38" sqref="AE38"/>
    </sheetView>
  </sheetViews>
  <sheetFormatPr defaultRowHeight="15" x14ac:dyDescent="0.25"/>
  <cols>
    <col min="1" max="1" width="17.140625" customWidth="1"/>
    <col min="2" max="2" width="28.85546875" customWidth="1"/>
    <col min="3" max="10" width="6" customWidth="1"/>
    <col min="11" max="11" width="6.42578125" customWidth="1"/>
    <col min="12" max="12" width="6.7109375" customWidth="1"/>
    <col min="13" max="13" width="36.85546875" customWidth="1"/>
    <col min="14" max="23" width="6.7109375" customWidth="1"/>
    <col min="24" max="24" width="36.85546875" customWidth="1"/>
    <col min="25" max="34" width="6" customWidth="1"/>
    <col min="35" max="37" width="36.85546875" customWidth="1"/>
  </cols>
  <sheetData>
    <row r="1" spans="1:36" ht="47.25" customHeight="1" x14ac:dyDescent="0.7">
      <c r="A1" s="154" t="s">
        <v>70</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row>
    <row r="2" spans="1:36" x14ac:dyDescent="0.25">
      <c r="A2" s="89" t="s">
        <v>136</v>
      </c>
      <c r="B2" s="89"/>
      <c r="C2" s="93" t="s">
        <v>141</v>
      </c>
      <c r="D2" s="93"/>
      <c r="E2" s="93"/>
      <c r="F2" s="93"/>
      <c r="G2" s="93"/>
      <c r="H2" s="93"/>
      <c r="I2" s="93"/>
      <c r="J2" s="93"/>
      <c r="K2" s="93"/>
      <c r="L2" s="93"/>
      <c r="M2" s="93"/>
      <c r="N2" s="93"/>
      <c r="O2" s="93"/>
      <c r="P2" s="93"/>
      <c r="Q2" s="93"/>
      <c r="R2" s="93"/>
      <c r="S2" s="93"/>
      <c r="T2" s="93"/>
    </row>
    <row r="3" spans="1:36" x14ac:dyDescent="0.25">
      <c r="A3" s="1" t="s">
        <v>140</v>
      </c>
      <c r="B3" s="1"/>
      <c r="C3" s="156" t="s">
        <v>139</v>
      </c>
      <c r="D3" s="156"/>
      <c r="E3" s="156"/>
      <c r="F3" s="156"/>
      <c r="G3" s="156"/>
      <c r="H3" s="156"/>
      <c r="I3" s="156"/>
      <c r="J3" s="156"/>
      <c r="K3" s="156"/>
      <c r="L3" s="156"/>
      <c r="M3" s="157" t="s">
        <v>138</v>
      </c>
      <c r="N3" s="157"/>
      <c r="O3" s="157"/>
      <c r="P3" s="157"/>
      <c r="Q3" s="157"/>
      <c r="R3" s="157"/>
      <c r="S3" s="157"/>
      <c r="T3" s="157"/>
    </row>
    <row r="4" spans="1:36" x14ac:dyDescent="0.25">
      <c r="A4" s="89" t="s">
        <v>137</v>
      </c>
      <c r="B4" s="89"/>
    </row>
    <row r="5" spans="1:36" x14ac:dyDescent="0.25">
      <c r="A5" s="3"/>
      <c r="B5" s="3"/>
      <c r="C5" s="3"/>
      <c r="D5" s="3"/>
      <c r="E5" s="3"/>
      <c r="F5" s="3"/>
      <c r="G5" s="3"/>
      <c r="H5" s="3"/>
      <c r="I5" s="3"/>
      <c r="J5" s="3"/>
      <c r="K5" s="3"/>
      <c r="L5" s="3"/>
      <c r="M5" s="3"/>
      <c r="N5" s="148" t="s">
        <v>158</v>
      </c>
      <c r="O5" s="148"/>
      <c r="P5" s="148"/>
      <c r="Q5" s="148"/>
      <c r="R5" s="148"/>
      <c r="S5" s="148"/>
      <c r="T5" s="148"/>
      <c r="U5" s="148"/>
      <c r="V5" s="148"/>
      <c r="W5" s="148"/>
      <c r="X5" s="148"/>
      <c r="Y5" s="148"/>
      <c r="Z5" s="148"/>
      <c r="AA5" s="148"/>
      <c r="AB5" s="148"/>
      <c r="AC5" s="148"/>
      <c r="AD5" s="148"/>
      <c r="AE5" s="148"/>
      <c r="AF5" s="148"/>
      <c r="AG5" s="148"/>
      <c r="AH5" s="148"/>
      <c r="AI5" s="148"/>
    </row>
    <row r="6" spans="1:36" x14ac:dyDescent="0.25">
      <c r="A6" s="135" t="s">
        <v>69</v>
      </c>
      <c r="B6" s="137"/>
      <c r="C6" s="262"/>
      <c r="D6" s="155"/>
      <c r="E6" s="155"/>
      <c r="F6" s="155"/>
      <c r="G6" s="155"/>
      <c r="H6" s="155"/>
      <c r="I6" s="155"/>
      <c r="J6" s="155"/>
      <c r="K6" s="155"/>
      <c r="L6" s="155"/>
      <c r="M6" s="155"/>
      <c r="N6" s="158" t="s">
        <v>185</v>
      </c>
      <c r="O6" s="159"/>
      <c r="P6" s="159"/>
      <c r="Q6" s="159"/>
      <c r="R6" s="159"/>
      <c r="S6" s="159"/>
      <c r="T6" s="159"/>
      <c r="U6" s="159"/>
      <c r="V6" s="159"/>
      <c r="W6" s="159"/>
      <c r="X6" s="159"/>
      <c r="Y6" s="159"/>
      <c r="Z6" s="159"/>
      <c r="AA6" s="159"/>
      <c r="AB6" s="159"/>
      <c r="AC6" s="159"/>
      <c r="AD6" s="159"/>
      <c r="AE6" s="159"/>
      <c r="AF6" s="159"/>
      <c r="AG6" s="159"/>
      <c r="AH6" s="159"/>
      <c r="AI6" s="160"/>
    </row>
    <row r="7" spans="1:36" x14ac:dyDescent="0.25">
      <c r="A7" s="135" t="s">
        <v>68</v>
      </c>
      <c r="B7" s="137"/>
      <c r="C7" s="262"/>
      <c r="D7" s="155"/>
      <c r="E7" s="155"/>
      <c r="F7" s="155"/>
      <c r="G7" s="155"/>
      <c r="H7" s="155"/>
      <c r="I7" s="155"/>
      <c r="J7" s="155"/>
      <c r="K7" s="155"/>
      <c r="L7" s="155"/>
      <c r="M7" s="155"/>
      <c r="N7" s="161"/>
      <c r="O7" s="157"/>
      <c r="P7" s="157"/>
      <c r="Q7" s="157"/>
      <c r="R7" s="157"/>
      <c r="S7" s="157"/>
      <c r="T7" s="157"/>
      <c r="U7" s="157"/>
      <c r="V7" s="157"/>
      <c r="W7" s="157"/>
      <c r="X7" s="157"/>
      <c r="Y7" s="157"/>
      <c r="Z7" s="157"/>
      <c r="AA7" s="157"/>
      <c r="AB7" s="157"/>
      <c r="AC7" s="157"/>
      <c r="AD7" s="157"/>
      <c r="AE7" s="157"/>
      <c r="AF7" s="157"/>
      <c r="AG7" s="157"/>
      <c r="AH7" s="157"/>
      <c r="AI7" s="162"/>
    </row>
    <row r="8" spans="1:36" x14ac:dyDescent="0.25">
      <c r="A8" s="135" t="s">
        <v>66</v>
      </c>
      <c r="B8" s="137"/>
      <c r="C8" s="262"/>
      <c r="D8" s="155"/>
      <c r="E8" s="155"/>
      <c r="F8" s="155"/>
      <c r="G8" s="155"/>
      <c r="H8" s="155"/>
      <c r="I8" s="155"/>
      <c r="J8" s="155"/>
      <c r="K8" s="155"/>
      <c r="L8" s="155"/>
      <c r="M8" s="155"/>
      <c r="N8" s="161"/>
      <c r="O8" s="157"/>
      <c r="P8" s="157"/>
      <c r="Q8" s="157"/>
      <c r="R8" s="157"/>
      <c r="S8" s="157"/>
      <c r="T8" s="157"/>
      <c r="U8" s="157"/>
      <c r="V8" s="157"/>
      <c r="W8" s="157"/>
      <c r="X8" s="157"/>
      <c r="Y8" s="157"/>
      <c r="Z8" s="157"/>
      <c r="AA8" s="157"/>
      <c r="AB8" s="157"/>
      <c r="AC8" s="157"/>
      <c r="AD8" s="157"/>
      <c r="AE8" s="157"/>
      <c r="AF8" s="157"/>
      <c r="AG8" s="157"/>
      <c r="AH8" s="157"/>
      <c r="AI8" s="162"/>
    </row>
    <row r="9" spans="1:36" x14ac:dyDescent="0.25">
      <c r="A9" s="135" t="s">
        <v>67</v>
      </c>
      <c r="B9" s="137"/>
      <c r="C9" s="262"/>
      <c r="D9" s="155"/>
      <c r="E9" s="155"/>
      <c r="F9" s="155"/>
      <c r="G9" s="155"/>
      <c r="H9" s="155"/>
      <c r="I9" s="155"/>
      <c r="J9" s="155"/>
      <c r="K9" s="155"/>
      <c r="L9" s="155"/>
      <c r="M9" s="155"/>
      <c r="N9" s="161"/>
      <c r="O9" s="157"/>
      <c r="P9" s="157"/>
      <c r="Q9" s="157"/>
      <c r="R9" s="157"/>
      <c r="S9" s="157"/>
      <c r="T9" s="157"/>
      <c r="U9" s="157"/>
      <c r="V9" s="157"/>
      <c r="W9" s="157"/>
      <c r="X9" s="157"/>
      <c r="Y9" s="157"/>
      <c r="Z9" s="157"/>
      <c r="AA9" s="157"/>
      <c r="AB9" s="157"/>
      <c r="AC9" s="157"/>
      <c r="AD9" s="157"/>
      <c r="AE9" s="157"/>
      <c r="AF9" s="157"/>
      <c r="AG9" s="157"/>
      <c r="AH9" s="157"/>
      <c r="AI9" s="162"/>
    </row>
    <row r="10" spans="1:36" x14ac:dyDescent="0.25">
      <c r="A10" s="135" t="s">
        <v>100</v>
      </c>
      <c r="B10" s="137"/>
      <c r="C10" s="262"/>
      <c r="D10" s="155"/>
      <c r="E10" s="155"/>
      <c r="F10" s="155"/>
      <c r="G10" s="155"/>
      <c r="H10" s="155"/>
      <c r="I10" s="155"/>
      <c r="J10" s="155"/>
      <c r="K10" s="155"/>
      <c r="L10" s="155"/>
      <c r="M10" s="155"/>
      <c r="N10" s="161"/>
      <c r="O10" s="157"/>
      <c r="P10" s="157"/>
      <c r="Q10" s="157"/>
      <c r="R10" s="157"/>
      <c r="S10" s="157"/>
      <c r="T10" s="157"/>
      <c r="U10" s="157"/>
      <c r="V10" s="157"/>
      <c r="W10" s="157"/>
      <c r="X10" s="157"/>
      <c r="Y10" s="157"/>
      <c r="Z10" s="157"/>
      <c r="AA10" s="157"/>
      <c r="AB10" s="157"/>
      <c r="AC10" s="157"/>
      <c r="AD10" s="157"/>
      <c r="AE10" s="157"/>
      <c r="AF10" s="157"/>
      <c r="AG10" s="157"/>
      <c r="AH10" s="157"/>
      <c r="AI10" s="162"/>
    </row>
    <row r="11" spans="1:36" x14ac:dyDescent="0.25">
      <c r="A11" s="135" t="s">
        <v>145</v>
      </c>
      <c r="B11" s="137"/>
      <c r="C11" s="263"/>
      <c r="D11" s="155"/>
      <c r="E11" s="155"/>
      <c r="F11" s="155"/>
      <c r="G11" s="155"/>
      <c r="H11" s="155"/>
      <c r="I11" s="155"/>
      <c r="J11" s="155"/>
      <c r="K11" s="155"/>
      <c r="L11" s="155"/>
      <c r="M11" s="155"/>
      <c r="N11" s="163"/>
      <c r="O11" s="164"/>
      <c r="P11" s="164"/>
      <c r="Q11" s="164"/>
      <c r="R11" s="164"/>
      <c r="S11" s="164"/>
      <c r="T11" s="164"/>
      <c r="U11" s="164"/>
      <c r="V11" s="164"/>
      <c r="W11" s="164"/>
      <c r="X11" s="164"/>
      <c r="Y11" s="164"/>
      <c r="Z11" s="164"/>
      <c r="AA11" s="164"/>
      <c r="AB11" s="164"/>
      <c r="AC11" s="164"/>
      <c r="AD11" s="164"/>
      <c r="AE11" s="164"/>
      <c r="AF11" s="164"/>
      <c r="AG11" s="164"/>
      <c r="AH11" s="164"/>
      <c r="AI11" s="165"/>
    </row>
    <row r="13" spans="1:36" x14ac:dyDescent="0.25">
      <c r="C13" s="153" t="s">
        <v>73</v>
      </c>
      <c r="D13" s="139"/>
      <c r="E13" s="139"/>
      <c r="F13" s="139"/>
      <c r="G13" s="139"/>
      <c r="H13" s="139"/>
      <c r="I13" s="139"/>
      <c r="J13" s="139"/>
      <c r="K13" s="139"/>
      <c r="L13" s="139"/>
      <c r="M13" s="140"/>
      <c r="N13" s="142" t="s">
        <v>74</v>
      </c>
      <c r="O13" s="142"/>
      <c r="P13" s="142"/>
      <c r="Q13" s="142"/>
      <c r="R13" s="142"/>
      <c r="S13" s="142"/>
      <c r="T13" s="142"/>
      <c r="U13" s="142"/>
      <c r="V13" s="142"/>
      <c r="W13" s="142"/>
      <c r="X13" s="142"/>
      <c r="Y13" s="141" t="s">
        <v>75</v>
      </c>
      <c r="Z13" s="142"/>
      <c r="AA13" s="142"/>
      <c r="AB13" s="142"/>
      <c r="AC13" s="142"/>
      <c r="AD13" s="142"/>
      <c r="AE13" s="142"/>
      <c r="AF13" s="142"/>
      <c r="AG13" s="142"/>
      <c r="AH13" s="142"/>
      <c r="AI13" s="150"/>
    </row>
    <row r="14" spans="1:36" x14ac:dyDescent="0.25">
      <c r="A14" s="135" t="s">
        <v>71</v>
      </c>
      <c r="B14" s="137"/>
      <c r="C14" s="153" t="s">
        <v>193</v>
      </c>
      <c r="D14" s="139"/>
      <c r="E14" s="139"/>
      <c r="F14" s="139"/>
      <c r="G14" s="139"/>
      <c r="H14" s="139"/>
      <c r="I14" s="139"/>
      <c r="J14" s="139"/>
      <c r="K14" s="139"/>
      <c r="L14" s="151"/>
      <c r="M14" s="98" t="s">
        <v>184</v>
      </c>
      <c r="N14" s="139" t="s">
        <v>193</v>
      </c>
      <c r="O14" s="139"/>
      <c r="P14" s="139"/>
      <c r="Q14" s="139"/>
      <c r="R14" s="139"/>
      <c r="S14" s="139"/>
      <c r="T14" s="139"/>
      <c r="U14" s="139"/>
      <c r="V14" s="139"/>
      <c r="W14" s="151"/>
      <c r="X14" s="98" t="s">
        <v>184</v>
      </c>
      <c r="Y14" s="138" t="s">
        <v>193</v>
      </c>
      <c r="Z14" s="139"/>
      <c r="AA14" s="139"/>
      <c r="AB14" s="139"/>
      <c r="AC14" s="139"/>
      <c r="AD14" s="139"/>
      <c r="AE14" s="139"/>
      <c r="AF14" s="139"/>
      <c r="AG14" s="139"/>
      <c r="AH14" s="151"/>
      <c r="AI14" s="106" t="s">
        <v>184</v>
      </c>
    </row>
    <row r="15" spans="1:36" x14ac:dyDescent="0.25">
      <c r="A15" s="135" t="s">
        <v>164</v>
      </c>
      <c r="B15" s="137"/>
      <c r="C15" s="36"/>
      <c r="D15" s="36"/>
      <c r="E15" s="36"/>
      <c r="F15" s="36"/>
      <c r="G15" s="36"/>
      <c r="H15" s="36"/>
      <c r="I15" s="36"/>
      <c r="J15" s="36"/>
      <c r="K15" s="36"/>
      <c r="L15" s="36"/>
      <c r="M15" s="149"/>
      <c r="N15" s="36"/>
      <c r="O15" s="36"/>
      <c r="P15" s="36"/>
      <c r="Q15" s="36"/>
      <c r="R15" s="36"/>
      <c r="S15" s="36"/>
      <c r="T15" s="36"/>
      <c r="U15" s="36"/>
      <c r="V15" s="36"/>
      <c r="W15" s="36"/>
      <c r="X15" s="149"/>
      <c r="Y15" s="126"/>
      <c r="Z15" s="120"/>
      <c r="AA15" s="120"/>
      <c r="AB15" s="120"/>
      <c r="AC15" s="120"/>
      <c r="AD15" s="120"/>
      <c r="AE15" s="120"/>
      <c r="AF15" s="120"/>
      <c r="AG15" s="120"/>
      <c r="AH15" s="120"/>
      <c r="AI15" s="149"/>
      <c r="AJ15" s="270" t="s">
        <v>198</v>
      </c>
    </row>
    <row r="16" spans="1:36" ht="15.75" thickBot="1" x14ac:dyDescent="0.3">
      <c r="A16" s="135" t="s">
        <v>166</v>
      </c>
      <c r="B16" s="137"/>
      <c r="C16" s="121"/>
      <c r="D16" s="121"/>
      <c r="E16" s="121"/>
      <c r="F16" s="121"/>
      <c r="G16" s="121"/>
      <c r="H16" s="121"/>
      <c r="I16" s="121"/>
      <c r="J16" s="121"/>
      <c r="K16" s="121"/>
      <c r="L16" s="121"/>
      <c r="M16" s="147"/>
      <c r="N16" s="121"/>
      <c r="O16" s="121"/>
      <c r="P16" s="121"/>
      <c r="Q16" s="121"/>
      <c r="R16" s="121"/>
      <c r="S16" s="121"/>
      <c r="T16" s="121"/>
      <c r="U16" s="121"/>
      <c r="V16" s="121"/>
      <c r="W16" s="121"/>
      <c r="X16" s="147"/>
      <c r="Y16" s="124"/>
      <c r="Z16" s="121"/>
      <c r="AA16" s="121"/>
      <c r="AB16" s="121"/>
      <c r="AC16" s="121"/>
      <c r="AD16" s="121"/>
      <c r="AE16" s="121"/>
      <c r="AF16" s="121"/>
      <c r="AG16" s="121"/>
      <c r="AH16" s="121"/>
      <c r="AI16" s="147"/>
      <c r="AJ16" s="270"/>
    </row>
    <row r="17" spans="1:36" x14ac:dyDescent="0.25">
      <c r="A17" s="135" t="s">
        <v>167</v>
      </c>
      <c r="B17" s="137"/>
      <c r="C17" s="120"/>
      <c r="D17" s="120"/>
      <c r="E17" s="120"/>
      <c r="F17" s="120"/>
      <c r="G17" s="120"/>
      <c r="H17" s="120"/>
      <c r="I17" s="120"/>
      <c r="J17" s="120"/>
      <c r="K17" s="120"/>
      <c r="L17" s="120"/>
      <c r="M17" s="152"/>
      <c r="N17" s="120"/>
      <c r="O17" s="120"/>
      <c r="P17" s="120"/>
      <c r="Q17" s="120"/>
      <c r="R17" s="120"/>
      <c r="S17" s="120"/>
      <c r="T17" s="120"/>
      <c r="U17" s="120"/>
      <c r="V17" s="120"/>
      <c r="W17" s="120"/>
      <c r="X17" s="152"/>
      <c r="Y17" s="122"/>
      <c r="Z17" s="123"/>
      <c r="AA17" s="123"/>
      <c r="AB17" s="123"/>
      <c r="AC17" s="123"/>
      <c r="AD17" s="123"/>
      <c r="AE17" s="123"/>
      <c r="AF17" s="123"/>
      <c r="AG17" s="123"/>
      <c r="AH17" s="123"/>
      <c r="AI17" s="146"/>
      <c r="AJ17" s="270"/>
    </row>
    <row r="18" spans="1:36" ht="15.75" thickBot="1" x14ac:dyDescent="0.3">
      <c r="A18" s="135" t="s">
        <v>168</v>
      </c>
      <c r="B18" s="137"/>
      <c r="C18" s="121"/>
      <c r="D18" s="121"/>
      <c r="E18" s="121"/>
      <c r="F18" s="121"/>
      <c r="G18" s="121"/>
      <c r="H18" s="121"/>
      <c r="I18" s="121"/>
      <c r="J18" s="121"/>
      <c r="K18" s="121"/>
      <c r="L18" s="121"/>
      <c r="M18" s="147"/>
      <c r="N18" s="121"/>
      <c r="O18" s="121"/>
      <c r="P18" s="121"/>
      <c r="Q18" s="121"/>
      <c r="R18" s="121"/>
      <c r="S18" s="121"/>
      <c r="T18" s="121"/>
      <c r="U18" s="121"/>
      <c r="V18" s="121"/>
      <c r="W18" s="121"/>
      <c r="X18" s="147"/>
      <c r="Y18" s="124"/>
      <c r="Z18" s="121"/>
      <c r="AA18" s="121"/>
      <c r="AB18" s="121"/>
      <c r="AC18" s="121"/>
      <c r="AD18" s="121"/>
      <c r="AE18" s="121"/>
      <c r="AF18" s="121"/>
      <c r="AG18" s="121"/>
      <c r="AH18" s="121"/>
      <c r="AI18" s="147"/>
      <c r="AJ18" s="270"/>
    </row>
    <row r="19" spans="1:36" x14ac:dyDescent="0.25">
      <c r="A19" s="135" t="s">
        <v>169</v>
      </c>
      <c r="B19" s="137"/>
      <c r="C19" s="125"/>
      <c r="D19" s="123"/>
      <c r="E19" s="123"/>
      <c r="F19" s="123"/>
      <c r="G19" s="123"/>
      <c r="H19" s="123"/>
      <c r="I19" s="123"/>
      <c r="J19" s="123"/>
      <c r="K19" s="123"/>
      <c r="L19" s="123"/>
      <c r="M19" s="146"/>
      <c r="N19" s="122"/>
      <c r="O19" s="123"/>
      <c r="P19" s="123"/>
      <c r="Q19" s="123"/>
      <c r="R19" s="123"/>
      <c r="S19" s="123"/>
      <c r="T19" s="123"/>
      <c r="U19" s="123"/>
      <c r="V19" s="123"/>
      <c r="W19" s="123"/>
      <c r="X19" s="146"/>
      <c r="Y19" s="122"/>
      <c r="Z19" s="123"/>
      <c r="AA19" s="123"/>
      <c r="AB19" s="123"/>
      <c r="AC19" s="123"/>
      <c r="AD19" s="123"/>
      <c r="AE19" s="123"/>
      <c r="AF19" s="123"/>
      <c r="AG19" s="123"/>
      <c r="AH19" s="123"/>
      <c r="AI19" s="146"/>
      <c r="AJ19" s="270"/>
    </row>
    <row r="20" spans="1:36" ht="15.75" thickBot="1" x14ac:dyDescent="0.3">
      <c r="A20" s="135" t="s">
        <v>165</v>
      </c>
      <c r="B20" s="137"/>
      <c r="C20" s="121"/>
      <c r="D20" s="121"/>
      <c r="E20" s="121"/>
      <c r="F20" s="121"/>
      <c r="G20" s="121"/>
      <c r="H20" s="121"/>
      <c r="I20" s="121"/>
      <c r="J20" s="121"/>
      <c r="K20" s="121"/>
      <c r="L20" s="121"/>
      <c r="M20" s="147"/>
      <c r="N20" s="124"/>
      <c r="O20" s="121"/>
      <c r="P20" s="121"/>
      <c r="Q20" s="121"/>
      <c r="R20" s="121"/>
      <c r="S20" s="121"/>
      <c r="T20" s="121"/>
      <c r="U20" s="121"/>
      <c r="V20" s="121"/>
      <c r="W20" s="121"/>
      <c r="X20" s="147"/>
      <c r="Y20" s="124"/>
      <c r="Z20" s="121"/>
      <c r="AA20" s="121"/>
      <c r="AB20" s="121"/>
      <c r="AC20" s="121"/>
      <c r="AD20" s="121"/>
      <c r="AE20" s="121"/>
      <c r="AF20" s="121"/>
      <c r="AG20" s="121"/>
      <c r="AH20" s="121"/>
      <c r="AI20" s="147"/>
      <c r="AJ20" s="270"/>
    </row>
    <row r="21" spans="1:36" x14ac:dyDescent="0.25">
      <c r="A21" s="135" t="s">
        <v>170</v>
      </c>
      <c r="B21" s="137"/>
      <c r="C21" s="125"/>
      <c r="D21" s="123"/>
      <c r="E21" s="123"/>
      <c r="F21" s="123"/>
      <c r="G21" s="123"/>
      <c r="H21" s="123"/>
      <c r="I21" s="123"/>
      <c r="J21" s="123"/>
      <c r="K21" s="123"/>
      <c r="L21" s="123"/>
      <c r="M21" s="146"/>
      <c r="N21" s="122"/>
      <c r="O21" s="123"/>
      <c r="P21" s="123"/>
      <c r="Q21" s="123"/>
      <c r="R21" s="123"/>
      <c r="S21" s="123"/>
      <c r="T21" s="123"/>
      <c r="U21" s="123"/>
      <c r="V21" s="123"/>
      <c r="W21" s="123"/>
      <c r="X21" s="146"/>
      <c r="Y21" s="122"/>
      <c r="Z21" s="123"/>
      <c r="AA21" s="123"/>
      <c r="AB21" s="123"/>
      <c r="AC21" s="123"/>
      <c r="AD21" s="123"/>
      <c r="AE21" s="123"/>
      <c r="AF21" s="123"/>
      <c r="AG21" s="123"/>
      <c r="AH21" s="123"/>
      <c r="AI21" s="146"/>
      <c r="AJ21" s="270"/>
    </row>
    <row r="22" spans="1:36" ht="15.75" thickBot="1" x14ac:dyDescent="0.3">
      <c r="A22" s="135" t="s">
        <v>171</v>
      </c>
      <c r="B22" s="137"/>
      <c r="C22" s="121"/>
      <c r="D22" s="121"/>
      <c r="E22" s="121"/>
      <c r="F22" s="121"/>
      <c r="G22" s="121"/>
      <c r="H22" s="121"/>
      <c r="I22" s="121"/>
      <c r="J22" s="121"/>
      <c r="K22" s="121"/>
      <c r="L22" s="121"/>
      <c r="M22" s="147"/>
      <c r="N22" s="124"/>
      <c r="O22" s="121"/>
      <c r="P22" s="121"/>
      <c r="Q22" s="121"/>
      <c r="R22" s="121"/>
      <c r="S22" s="121"/>
      <c r="T22" s="121"/>
      <c r="U22" s="121"/>
      <c r="V22" s="121"/>
      <c r="W22" s="121"/>
      <c r="X22" s="147"/>
      <c r="Y22" s="124"/>
      <c r="Z22" s="121"/>
      <c r="AA22" s="121"/>
      <c r="AB22" s="121"/>
      <c r="AC22" s="121"/>
      <c r="AD22" s="121"/>
      <c r="AE22" s="121"/>
      <c r="AF22" s="121"/>
      <c r="AG22" s="121"/>
      <c r="AH22" s="121"/>
      <c r="AI22" s="147"/>
      <c r="AJ22" s="270"/>
    </row>
    <row r="23" spans="1:36" x14ac:dyDescent="0.25">
      <c r="A23" s="135" t="s">
        <v>177</v>
      </c>
      <c r="B23" s="137"/>
      <c r="C23" s="120"/>
      <c r="D23" s="120"/>
      <c r="E23" s="120"/>
      <c r="F23" s="120"/>
      <c r="G23" s="120"/>
      <c r="H23" s="120"/>
      <c r="I23" s="120"/>
      <c r="J23" s="120"/>
      <c r="K23" s="120"/>
      <c r="L23" s="120"/>
      <c r="M23" s="152"/>
      <c r="N23" s="122"/>
      <c r="O23" s="123"/>
      <c r="P23" s="123"/>
      <c r="Q23" s="123"/>
      <c r="R23" s="123"/>
      <c r="S23" s="123"/>
      <c r="T23" s="123"/>
      <c r="U23" s="123"/>
      <c r="V23" s="123"/>
      <c r="W23" s="123"/>
      <c r="X23" s="146"/>
      <c r="Y23" s="122"/>
      <c r="Z23" s="123"/>
      <c r="AA23" s="123"/>
      <c r="AB23" s="123"/>
      <c r="AC23" s="123"/>
      <c r="AD23" s="123"/>
      <c r="AE23" s="123"/>
      <c r="AF23" s="123"/>
      <c r="AG23" s="123"/>
      <c r="AH23" s="123"/>
      <c r="AI23" s="146"/>
      <c r="AJ23" s="270"/>
    </row>
    <row r="24" spans="1:36" ht="15.75" thickBot="1" x14ac:dyDescent="0.3">
      <c r="A24" s="135" t="s">
        <v>178</v>
      </c>
      <c r="B24" s="137"/>
      <c r="C24" s="121"/>
      <c r="D24" s="121"/>
      <c r="E24" s="121"/>
      <c r="F24" s="121"/>
      <c r="G24" s="121"/>
      <c r="H24" s="121"/>
      <c r="I24" s="121"/>
      <c r="J24" s="121"/>
      <c r="K24" s="121"/>
      <c r="L24" s="121"/>
      <c r="M24" s="147"/>
      <c r="N24" s="124"/>
      <c r="O24" s="121"/>
      <c r="P24" s="121"/>
      <c r="Q24" s="121"/>
      <c r="R24" s="121"/>
      <c r="S24" s="121"/>
      <c r="T24" s="121"/>
      <c r="U24" s="121"/>
      <c r="V24" s="121"/>
      <c r="W24" s="121"/>
      <c r="X24" s="147"/>
      <c r="Y24" s="124"/>
      <c r="Z24" s="121"/>
      <c r="AA24" s="121"/>
      <c r="AB24" s="121"/>
      <c r="AC24" s="121"/>
      <c r="AD24" s="121"/>
      <c r="AE24" s="121"/>
      <c r="AF24" s="121"/>
      <c r="AG24" s="121"/>
      <c r="AH24" s="121"/>
      <c r="AI24" s="147"/>
      <c r="AJ24" s="270"/>
    </row>
    <row r="25" spans="1:36" x14ac:dyDescent="0.25">
      <c r="A25" s="135" t="s">
        <v>172</v>
      </c>
      <c r="B25" s="137"/>
      <c r="C25" s="120"/>
      <c r="D25" s="120"/>
      <c r="E25" s="120"/>
      <c r="F25" s="120"/>
      <c r="G25" s="120"/>
      <c r="H25" s="120"/>
      <c r="I25" s="120"/>
      <c r="J25" s="120"/>
      <c r="K25" s="120"/>
      <c r="L25" s="120"/>
      <c r="M25" s="152"/>
      <c r="N25" s="122"/>
      <c r="O25" s="123"/>
      <c r="P25" s="123"/>
      <c r="Q25" s="123"/>
      <c r="R25" s="123"/>
      <c r="S25" s="123"/>
      <c r="T25" s="123"/>
      <c r="U25" s="123"/>
      <c r="V25" s="123"/>
      <c r="W25" s="123"/>
      <c r="X25" s="146"/>
      <c r="Y25" s="122"/>
      <c r="Z25" s="123"/>
      <c r="AA25" s="123"/>
      <c r="AB25" s="123"/>
      <c r="AC25" s="123"/>
      <c r="AD25" s="123"/>
      <c r="AE25" s="123"/>
      <c r="AF25" s="123"/>
      <c r="AG25" s="123"/>
      <c r="AH25" s="123"/>
      <c r="AI25" s="146"/>
      <c r="AJ25" s="270"/>
    </row>
    <row r="26" spans="1:36" ht="15.75" thickBot="1" x14ac:dyDescent="0.3">
      <c r="A26" s="135" t="s">
        <v>173</v>
      </c>
      <c r="B26" s="137"/>
      <c r="C26" s="121"/>
      <c r="D26" s="121"/>
      <c r="E26" s="121"/>
      <c r="F26" s="121"/>
      <c r="G26" s="121"/>
      <c r="H26" s="121"/>
      <c r="I26" s="121"/>
      <c r="J26" s="121"/>
      <c r="K26" s="121"/>
      <c r="L26" s="121"/>
      <c r="M26" s="147"/>
      <c r="N26" s="124"/>
      <c r="O26" s="121"/>
      <c r="P26" s="121"/>
      <c r="Q26" s="121"/>
      <c r="R26" s="121"/>
      <c r="S26" s="121"/>
      <c r="T26" s="121"/>
      <c r="U26" s="121"/>
      <c r="V26" s="121"/>
      <c r="W26" s="121"/>
      <c r="X26" s="147"/>
      <c r="Y26" s="124"/>
      <c r="Z26" s="121"/>
      <c r="AA26" s="121"/>
      <c r="AB26" s="121"/>
      <c r="AC26" s="121"/>
      <c r="AD26" s="121"/>
      <c r="AE26" s="121"/>
      <c r="AF26" s="121"/>
      <c r="AG26" s="121"/>
      <c r="AH26" s="121"/>
      <c r="AI26" s="147"/>
      <c r="AJ26" s="270"/>
    </row>
    <row r="27" spans="1:36" x14ac:dyDescent="0.25">
      <c r="A27" s="135" t="s">
        <v>174</v>
      </c>
      <c r="B27" s="137"/>
      <c r="C27" s="120"/>
      <c r="D27" s="120"/>
      <c r="E27" s="120"/>
      <c r="F27" s="120"/>
      <c r="G27" s="120"/>
      <c r="H27" s="120"/>
      <c r="I27" s="120"/>
      <c r="J27" s="120"/>
      <c r="K27" s="120"/>
      <c r="L27" s="120"/>
      <c r="M27" s="152"/>
      <c r="N27" s="122"/>
      <c r="O27" s="123"/>
      <c r="P27" s="123"/>
      <c r="Q27" s="123"/>
      <c r="R27" s="123"/>
      <c r="S27" s="123"/>
      <c r="T27" s="123"/>
      <c r="U27" s="123"/>
      <c r="V27" s="123"/>
      <c r="W27" s="123"/>
      <c r="X27" s="146"/>
      <c r="Y27" s="122"/>
      <c r="Z27" s="123"/>
      <c r="AA27" s="123"/>
      <c r="AB27" s="123"/>
      <c r="AC27" s="123"/>
      <c r="AD27" s="123"/>
      <c r="AE27" s="123"/>
      <c r="AF27" s="123"/>
      <c r="AG27" s="123"/>
      <c r="AH27" s="123"/>
      <c r="AI27" s="146"/>
      <c r="AJ27" s="270"/>
    </row>
    <row r="28" spans="1:36" ht="15.75" thickBot="1" x14ac:dyDescent="0.3">
      <c r="A28" s="135" t="s">
        <v>175</v>
      </c>
      <c r="B28" s="137"/>
      <c r="C28" s="121"/>
      <c r="D28" s="121"/>
      <c r="E28" s="121"/>
      <c r="F28" s="121"/>
      <c r="G28" s="121"/>
      <c r="H28" s="121"/>
      <c r="I28" s="121"/>
      <c r="J28" s="121"/>
      <c r="K28" s="121"/>
      <c r="L28" s="121"/>
      <c r="M28" s="147"/>
      <c r="N28" s="124"/>
      <c r="O28" s="121"/>
      <c r="P28" s="121"/>
      <c r="Q28" s="121"/>
      <c r="R28" s="121"/>
      <c r="S28" s="121"/>
      <c r="T28" s="121"/>
      <c r="U28" s="121"/>
      <c r="V28" s="121"/>
      <c r="W28" s="121"/>
      <c r="X28" s="147"/>
      <c r="Y28" s="124"/>
      <c r="Z28" s="121"/>
      <c r="AA28" s="121"/>
      <c r="AB28" s="121"/>
      <c r="AC28" s="121"/>
      <c r="AD28" s="121"/>
      <c r="AE28" s="121"/>
      <c r="AF28" s="121"/>
      <c r="AG28" s="121"/>
      <c r="AH28" s="121"/>
      <c r="AI28" s="147"/>
      <c r="AJ28" s="270"/>
    </row>
    <row r="29" spans="1:36" x14ac:dyDescent="0.25">
      <c r="A29" s="135" t="s">
        <v>176</v>
      </c>
      <c r="B29" s="137"/>
      <c r="C29" s="120"/>
      <c r="D29" s="120"/>
      <c r="E29" s="120"/>
      <c r="F29" s="120"/>
      <c r="G29" s="120"/>
      <c r="H29" s="120"/>
      <c r="I29" s="120"/>
      <c r="J29" s="120"/>
      <c r="K29" s="120"/>
      <c r="L29" s="120"/>
      <c r="M29" s="152"/>
      <c r="N29" s="122"/>
      <c r="O29" s="123"/>
      <c r="P29" s="123"/>
      <c r="Q29" s="123"/>
      <c r="R29" s="123"/>
      <c r="S29" s="123"/>
      <c r="T29" s="123"/>
      <c r="U29" s="123"/>
      <c r="V29" s="123"/>
      <c r="W29" s="123"/>
      <c r="X29" s="146"/>
      <c r="Y29" s="122"/>
      <c r="Z29" s="123"/>
      <c r="AA29" s="123"/>
      <c r="AB29" s="123"/>
      <c r="AC29" s="123"/>
      <c r="AD29" s="123"/>
      <c r="AE29" s="123"/>
      <c r="AF29" s="123"/>
      <c r="AG29" s="123"/>
      <c r="AH29" s="123"/>
      <c r="AI29" s="146"/>
      <c r="AJ29" s="270"/>
    </row>
    <row r="30" spans="1:36" ht="15.75" thickBot="1" x14ac:dyDescent="0.3">
      <c r="A30" s="135" t="s">
        <v>186</v>
      </c>
      <c r="B30" s="137"/>
      <c r="C30" s="121"/>
      <c r="D30" s="121"/>
      <c r="E30" s="121"/>
      <c r="F30" s="121"/>
      <c r="G30" s="121"/>
      <c r="H30" s="121"/>
      <c r="I30" s="121"/>
      <c r="J30" s="121"/>
      <c r="K30" s="121"/>
      <c r="L30" s="121"/>
      <c r="M30" s="147"/>
      <c r="N30" s="124"/>
      <c r="O30" s="121"/>
      <c r="P30" s="121"/>
      <c r="Q30" s="121"/>
      <c r="R30" s="121"/>
      <c r="S30" s="121"/>
      <c r="T30" s="121"/>
      <c r="U30" s="121"/>
      <c r="V30" s="121"/>
      <c r="W30" s="121"/>
      <c r="X30" s="147"/>
      <c r="Y30" s="124"/>
      <c r="Z30" s="121"/>
      <c r="AA30" s="121"/>
      <c r="AB30" s="121"/>
      <c r="AC30" s="121"/>
      <c r="AD30" s="121"/>
      <c r="AE30" s="121"/>
      <c r="AF30" s="121"/>
      <c r="AG30" s="121"/>
      <c r="AH30" s="121"/>
      <c r="AI30" s="147"/>
      <c r="AJ30" s="270"/>
    </row>
    <row r="31" spans="1:36" x14ac:dyDescent="0.25">
      <c r="A31" s="135" t="s">
        <v>187</v>
      </c>
      <c r="B31" s="137"/>
      <c r="C31" s="120"/>
      <c r="D31" s="120"/>
      <c r="E31" s="120"/>
      <c r="F31" s="120"/>
      <c r="G31" s="120"/>
      <c r="H31" s="120"/>
      <c r="I31" s="120"/>
      <c r="J31" s="120"/>
      <c r="K31" s="120"/>
      <c r="L31" s="120"/>
      <c r="M31" s="152"/>
      <c r="N31" s="122"/>
      <c r="O31" s="123"/>
      <c r="P31" s="123"/>
      <c r="Q31" s="123"/>
      <c r="R31" s="123"/>
      <c r="S31" s="123"/>
      <c r="T31" s="123"/>
      <c r="U31" s="123"/>
      <c r="V31" s="123"/>
      <c r="W31" s="123"/>
      <c r="X31" s="146"/>
      <c r="Y31" s="122"/>
      <c r="Z31" s="123"/>
      <c r="AA31" s="123"/>
      <c r="AB31" s="123"/>
      <c r="AC31" s="123"/>
      <c r="AD31" s="123"/>
      <c r="AE31" s="123"/>
      <c r="AF31" s="123"/>
      <c r="AG31" s="123"/>
      <c r="AH31" s="123"/>
      <c r="AI31" s="146"/>
      <c r="AJ31" s="270"/>
    </row>
    <row r="32" spans="1:36" ht="15.75" thickBot="1" x14ac:dyDescent="0.3">
      <c r="A32" s="135" t="s">
        <v>188</v>
      </c>
      <c r="B32" s="137"/>
      <c r="C32" s="121"/>
      <c r="D32" s="121"/>
      <c r="E32" s="121"/>
      <c r="F32" s="121"/>
      <c r="G32" s="121"/>
      <c r="H32" s="121"/>
      <c r="I32" s="121"/>
      <c r="J32" s="121"/>
      <c r="K32" s="121"/>
      <c r="L32" s="121"/>
      <c r="M32" s="147"/>
      <c r="N32" s="124"/>
      <c r="O32" s="121"/>
      <c r="P32" s="121"/>
      <c r="Q32" s="121"/>
      <c r="R32" s="121"/>
      <c r="S32" s="121"/>
      <c r="T32" s="121"/>
      <c r="U32" s="121"/>
      <c r="V32" s="121"/>
      <c r="W32" s="121"/>
      <c r="X32" s="147"/>
      <c r="Y32" s="124"/>
      <c r="Z32" s="121"/>
      <c r="AA32" s="121"/>
      <c r="AB32" s="121"/>
      <c r="AC32" s="121"/>
      <c r="AD32" s="121"/>
      <c r="AE32" s="121"/>
      <c r="AF32" s="121"/>
      <c r="AG32" s="121"/>
      <c r="AH32" s="121"/>
      <c r="AI32" s="147"/>
      <c r="AJ32" s="270"/>
    </row>
    <row r="33" spans="1:36" x14ac:dyDescent="0.25">
      <c r="A33" s="135" t="s">
        <v>190</v>
      </c>
      <c r="B33" s="137"/>
      <c r="C33" s="120"/>
      <c r="D33" s="120"/>
      <c r="E33" s="120"/>
      <c r="F33" s="120"/>
      <c r="G33" s="120"/>
      <c r="H33" s="120"/>
      <c r="I33" s="120"/>
      <c r="J33" s="120"/>
      <c r="K33" s="120"/>
      <c r="L33" s="120"/>
      <c r="M33" s="152"/>
      <c r="N33" s="122"/>
      <c r="O33" s="123"/>
      <c r="P33" s="123"/>
      <c r="Q33" s="123"/>
      <c r="R33" s="123"/>
      <c r="S33" s="123"/>
      <c r="T33" s="123"/>
      <c r="U33" s="123"/>
      <c r="V33" s="123"/>
      <c r="W33" s="123"/>
      <c r="X33" s="146"/>
      <c r="Y33" s="122"/>
      <c r="Z33" s="123"/>
      <c r="AA33" s="123"/>
      <c r="AB33" s="123"/>
      <c r="AC33" s="123"/>
      <c r="AD33" s="123"/>
      <c r="AE33" s="123"/>
      <c r="AF33" s="123"/>
      <c r="AG33" s="123"/>
      <c r="AH33" s="123"/>
      <c r="AI33" s="146"/>
      <c r="AJ33" s="270"/>
    </row>
    <row r="34" spans="1:36" ht="15.75" thickBot="1" x14ac:dyDescent="0.3">
      <c r="A34" s="135" t="s">
        <v>189</v>
      </c>
      <c r="B34" s="137"/>
      <c r="C34" s="121"/>
      <c r="D34" s="121"/>
      <c r="E34" s="121"/>
      <c r="F34" s="121"/>
      <c r="G34" s="121"/>
      <c r="H34" s="121"/>
      <c r="I34" s="121"/>
      <c r="J34" s="121"/>
      <c r="K34" s="121"/>
      <c r="L34" s="121"/>
      <c r="M34" s="147"/>
      <c r="N34" s="124"/>
      <c r="O34" s="121"/>
      <c r="P34" s="121"/>
      <c r="Q34" s="121"/>
      <c r="R34" s="121"/>
      <c r="S34" s="121"/>
      <c r="T34" s="121"/>
      <c r="U34" s="121"/>
      <c r="V34" s="121"/>
      <c r="W34" s="121"/>
      <c r="X34" s="147"/>
      <c r="Y34" s="124"/>
      <c r="Z34" s="121"/>
      <c r="AA34" s="121"/>
      <c r="AB34" s="121"/>
      <c r="AC34" s="121"/>
      <c r="AD34" s="121"/>
      <c r="AE34" s="121"/>
      <c r="AF34" s="121"/>
      <c r="AG34" s="121"/>
      <c r="AH34" s="121"/>
      <c r="AI34" s="147"/>
      <c r="AJ34" s="270"/>
    </row>
    <row r="36" spans="1:36" x14ac:dyDescent="0.25">
      <c r="A36" s="268" t="s">
        <v>72</v>
      </c>
      <c r="B36" s="268"/>
      <c r="C36" s="153" t="s">
        <v>73</v>
      </c>
      <c r="D36" s="139"/>
      <c r="E36" s="139"/>
      <c r="F36" s="139"/>
      <c r="G36" s="139"/>
      <c r="H36" s="139"/>
      <c r="I36" s="139"/>
      <c r="J36" s="139"/>
      <c r="K36" s="139"/>
      <c r="L36" s="139"/>
      <c r="M36" s="140"/>
      <c r="N36" s="142" t="s">
        <v>74</v>
      </c>
      <c r="O36" s="142"/>
      <c r="P36" s="142"/>
      <c r="Q36" s="142"/>
      <c r="R36" s="142"/>
      <c r="S36" s="142"/>
      <c r="T36" s="142"/>
      <c r="U36" s="142"/>
      <c r="V36" s="142"/>
      <c r="W36" s="142"/>
      <c r="X36" s="142"/>
      <c r="Y36" s="141" t="s">
        <v>75</v>
      </c>
      <c r="Z36" s="142"/>
      <c r="AA36" s="142"/>
      <c r="AB36" s="142"/>
      <c r="AC36" s="142"/>
      <c r="AD36" s="142"/>
      <c r="AE36" s="142"/>
      <c r="AF36" s="142"/>
      <c r="AG36" s="142"/>
      <c r="AH36" s="142"/>
      <c r="AI36" s="150"/>
    </row>
    <row r="37" spans="1:36" x14ac:dyDescent="0.25">
      <c r="A37" s="269"/>
      <c r="B37" s="269" t="s">
        <v>194</v>
      </c>
      <c r="C37" s="153" t="s">
        <v>193</v>
      </c>
      <c r="D37" s="139"/>
      <c r="E37" s="139"/>
      <c r="F37" s="139"/>
      <c r="G37" s="139"/>
      <c r="H37" s="139"/>
      <c r="I37" s="139"/>
      <c r="J37" s="139"/>
      <c r="K37" s="139"/>
      <c r="L37" s="151"/>
      <c r="M37" s="98" t="s">
        <v>184</v>
      </c>
      <c r="N37" s="139" t="s">
        <v>193</v>
      </c>
      <c r="O37" s="139"/>
      <c r="P37" s="139"/>
      <c r="Q37" s="139"/>
      <c r="R37" s="139"/>
      <c r="S37" s="139"/>
      <c r="T37" s="139"/>
      <c r="U37" s="139"/>
      <c r="V37" s="139"/>
      <c r="W37" s="151"/>
      <c r="X37" s="98" t="s">
        <v>184</v>
      </c>
      <c r="Y37" s="138" t="s">
        <v>193</v>
      </c>
      <c r="Z37" s="139"/>
      <c r="AA37" s="139"/>
      <c r="AB37" s="139"/>
      <c r="AC37" s="139"/>
      <c r="AD37" s="139"/>
      <c r="AE37" s="139"/>
      <c r="AF37" s="139"/>
      <c r="AG37" s="139"/>
      <c r="AH37" s="151"/>
      <c r="AI37" s="106" t="s">
        <v>184</v>
      </c>
    </row>
    <row r="38" spans="1:36" x14ac:dyDescent="0.25">
      <c r="A38" s="2" t="s">
        <v>195</v>
      </c>
      <c r="B38" s="41"/>
      <c r="C38" s="120"/>
      <c r="D38" s="265"/>
      <c r="E38" s="265"/>
      <c r="F38" s="265"/>
      <c r="G38" s="265"/>
      <c r="H38" s="265"/>
      <c r="I38" s="265"/>
      <c r="J38" s="265"/>
      <c r="K38" s="265"/>
      <c r="L38" s="265"/>
      <c r="M38" s="266"/>
      <c r="N38" s="126"/>
      <c r="O38" s="120"/>
      <c r="P38" s="265"/>
      <c r="Q38" s="265"/>
      <c r="R38" s="265"/>
      <c r="S38" s="265"/>
      <c r="T38" s="265"/>
      <c r="U38" s="265"/>
      <c r="V38" s="265"/>
      <c r="W38" s="265"/>
      <c r="X38" s="266"/>
      <c r="Y38" s="267"/>
      <c r="Z38" s="120"/>
      <c r="AA38" s="265"/>
      <c r="AB38" s="265"/>
      <c r="AC38" s="265"/>
      <c r="AD38" s="265"/>
      <c r="AE38" s="265"/>
      <c r="AF38" s="265"/>
      <c r="AG38" s="265"/>
      <c r="AH38" s="265"/>
      <c r="AI38" s="266"/>
    </row>
    <row r="39" spans="1:36" x14ac:dyDescent="0.25">
      <c r="A39" s="2" t="s">
        <v>196</v>
      </c>
      <c r="B39" s="41"/>
      <c r="C39" s="36"/>
      <c r="D39" s="38"/>
      <c r="E39" s="38"/>
      <c r="F39" s="38"/>
      <c r="G39" s="38"/>
      <c r="H39" s="38"/>
      <c r="I39" s="38"/>
      <c r="J39" s="38"/>
      <c r="K39" s="38"/>
      <c r="L39" s="38"/>
      <c r="M39" s="37"/>
      <c r="N39" s="39"/>
      <c r="O39" s="36"/>
      <c r="P39" s="38"/>
      <c r="Q39" s="38"/>
      <c r="R39" s="38"/>
      <c r="S39" s="38"/>
      <c r="T39" s="38"/>
      <c r="U39" s="38"/>
      <c r="V39" s="38"/>
      <c r="W39" s="38"/>
      <c r="X39" s="37"/>
      <c r="Y39" s="40"/>
      <c r="Z39" s="36"/>
      <c r="AA39" s="38"/>
      <c r="AB39" s="38"/>
      <c r="AC39" s="38"/>
      <c r="AD39" s="38"/>
      <c r="AE39" s="38"/>
      <c r="AF39" s="38"/>
      <c r="AG39" s="38"/>
      <c r="AH39" s="38"/>
      <c r="AI39" s="37"/>
    </row>
    <row r="40" spans="1:36" x14ac:dyDescent="0.25">
      <c r="A40" s="2" t="s">
        <v>197</v>
      </c>
      <c r="B40" s="41"/>
      <c r="C40" s="36"/>
      <c r="D40" s="38"/>
      <c r="E40" s="38"/>
      <c r="F40" s="38"/>
      <c r="G40" s="38"/>
      <c r="H40" s="38"/>
      <c r="I40" s="38"/>
      <c r="J40" s="38"/>
      <c r="K40" s="38"/>
      <c r="L40" s="38"/>
      <c r="M40" s="37"/>
      <c r="N40" s="39"/>
      <c r="O40" s="36"/>
      <c r="P40" s="38"/>
      <c r="Q40" s="38"/>
      <c r="R40" s="38"/>
      <c r="S40" s="38"/>
      <c r="T40" s="38"/>
      <c r="U40" s="38"/>
      <c r="V40" s="38"/>
      <c r="W40" s="38"/>
      <c r="X40" s="37"/>
      <c r="Y40" s="40"/>
      <c r="Z40" s="36"/>
      <c r="AA40" s="38"/>
      <c r="AB40" s="38"/>
      <c r="AC40" s="38"/>
      <c r="AD40" s="38"/>
      <c r="AE40" s="38"/>
      <c r="AF40" s="38"/>
      <c r="AG40" s="38"/>
      <c r="AH40" s="38"/>
      <c r="AI40" s="37"/>
    </row>
    <row r="43" spans="1:36" x14ac:dyDescent="0.25">
      <c r="A43" s="135" t="s">
        <v>73</v>
      </c>
      <c r="B43" s="137"/>
      <c r="C43" s="142" t="s">
        <v>80</v>
      </c>
      <c r="D43" s="142"/>
      <c r="E43" s="142"/>
      <c r="F43" s="141" t="s">
        <v>81</v>
      </c>
      <c r="G43" s="142"/>
      <c r="H43" s="142"/>
      <c r="I43" s="141"/>
      <c r="J43" s="142"/>
      <c r="K43" s="105"/>
      <c r="L43" s="20"/>
      <c r="M43" s="220" t="s">
        <v>192</v>
      </c>
    </row>
    <row r="44" spans="1:36" ht="17.25" customHeight="1" x14ac:dyDescent="0.25">
      <c r="A44" s="135" t="s">
        <v>78</v>
      </c>
      <c r="B44" s="137"/>
      <c r="C44" s="143" t="s">
        <v>79</v>
      </c>
      <c r="D44" s="143"/>
      <c r="E44" s="143"/>
      <c r="F44" s="145" t="s">
        <v>79</v>
      </c>
      <c r="G44" s="143"/>
      <c r="H44" s="144"/>
      <c r="I44" s="145" t="s">
        <v>82</v>
      </c>
      <c r="J44" s="143"/>
      <c r="K44" s="97" t="s">
        <v>83</v>
      </c>
      <c r="L44" s="107" t="s">
        <v>84</v>
      </c>
      <c r="M44" s="220"/>
      <c r="R44" s="135" t="s">
        <v>160</v>
      </c>
      <c r="S44" s="136"/>
      <c r="T44" s="137"/>
      <c r="U44" s="2" t="s">
        <v>161</v>
      </c>
      <c r="V44" s="127" t="s">
        <v>162</v>
      </c>
      <c r="W44" s="127"/>
      <c r="X44" s="127"/>
      <c r="Y44" s="127"/>
      <c r="Z44" s="127"/>
      <c r="AA44" s="127"/>
      <c r="AB44" s="127"/>
      <c r="AC44" s="127"/>
    </row>
    <row r="45" spans="1:36" x14ac:dyDescent="0.25">
      <c r="A45" s="135" t="s">
        <v>85</v>
      </c>
      <c r="B45" s="137"/>
      <c r="C45" s="40"/>
      <c r="D45" s="38"/>
      <c r="E45" s="37"/>
      <c r="F45" s="40"/>
      <c r="G45" s="38"/>
      <c r="H45" s="38"/>
      <c r="I45" s="131" t="e">
        <f>AVERAGE(C45:H45)</f>
        <v>#DIV/0!</v>
      </c>
      <c r="J45" s="132"/>
      <c r="K45" s="111" t="e">
        <f t="shared" ref="K45:K52" si="0">_xlfn.STDEV.S(C45:H45)</f>
        <v>#DIV/0!</v>
      </c>
      <c r="L45" s="109" t="e">
        <f t="shared" ref="L45:L52" si="1">K45/I45</f>
        <v>#DIV/0!</v>
      </c>
      <c r="M45" s="220"/>
      <c r="R45" s="128"/>
      <c r="S45" s="129"/>
      <c r="T45" s="130"/>
      <c r="U45" s="36"/>
      <c r="V45" s="127"/>
      <c r="W45" s="127"/>
      <c r="X45" s="127"/>
      <c r="Y45" s="127"/>
      <c r="Z45" s="127"/>
      <c r="AA45" s="127"/>
      <c r="AB45" s="127"/>
      <c r="AC45" s="127"/>
    </row>
    <row r="46" spans="1:36" x14ac:dyDescent="0.25">
      <c r="A46" s="135" t="s">
        <v>86</v>
      </c>
      <c r="B46" s="137"/>
      <c r="C46" s="40"/>
      <c r="D46" s="38"/>
      <c r="E46" s="37"/>
      <c r="F46" s="40"/>
      <c r="G46" s="38"/>
      <c r="H46" s="38"/>
      <c r="I46" s="131" t="e">
        <f t="shared" ref="I46:I52" si="2">AVERAGE(C46:H46)</f>
        <v>#DIV/0!</v>
      </c>
      <c r="J46" s="132"/>
      <c r="K46" s="111" t="e">
        <f t="shared" si="0"/>
        <v>#DIV/0!</v>
      </c>
      <c r="L46" s="109" t="e">
        <f t="shared" si="1"/>
        <v>#DIV/0!</v>
      </c>
      <c r="M46" s="220"/>
      <c r="V46" s="127"/>
      <c r="W46" s="127"/>
      <c r="X46" s="127"/>
      <c r="Y46" s="127"/>
      <c r="Z46" s="127"/>
      <c r="AA46" s="127"/>
      <c r="AB46" s="127"/>
      <c r="AC46" s="127"/>
    </row>
    <row r="47" spans="1:36" x14ac:dyDescent="0.25">
      <c r="A47" s="135" t="s">
        <v>87</v>
      </c>
      <c r="B47" s="137"/>
      <c r="C47" s="40"/>
      <c r="D47" s="38"/>
      <c r="E47" s="37"/>
      <c r="F47" s="40"/>
      <c r="G47" s="38"/>
      <c r="H47" s="38"/>
      <c r="I47" s="131" t="e">
        <f t="shared" si="2"/>
        <v>#DIV/0!</v>
      </c>
      <c r="J47" s="132"/>
      <c r="K47" s="111" t="e">
        <f t="shared" si="0"/>
        <v>#DIV/0!</v>
      </c>
      <c r="L47" s="109" t="e">
        <f t="shared" si="1"/>
        <v>#DIV/0!</v>
      </c>
      <c r="M47" s="220"/>
    </row>
    <row r="48" spans="1:36" x14ac:dyDescent="0.25">
      <c r="A48" s="135" t="s">
        <v>88</v>
      </c>
      <c r="B48" s="137"/>
      <c r="C48" s="40"/>
      <c r="D48" s="38"/>
      <c r="E48" s="37"/>
      <c r="F48" s="40"/>
      <c r="G48" s="38"/>
      <c r="H48" s="38"/>
      <c r="I48" s="131" t="e">
        <f t="shared" si="2"/>
        <v>#DIV/0!</v>
      </c>
      <c r="J48" s="132"/>
      <c r="K48" s="111" t="e">
        <f t="shared" si="0"/>
        <v>#DIV/0!</v>
      </c>
      <c r="L48" s="109" t="e">
        <f t="shared" si="1"/>
        <v>#DIV/0!</v>
      </c>
      <c r="M48" s="220"/>
    </row>
    <row r="49" spans="1:29" x14ac:dyDescent="0.25">
      <c r="A49" s="135" t="s">
        <v>89</v>
      </c>
      <c r="B49" s="137"/>
      <c r="C49" s="40"/>
      <c r="D49" s="38"/>
      <c r="E49" s="37"/>
      <c r="F49" s="40"/>
      <c r="G49" s="38"/>
      <c r="H49" s="37"/>
      <c r="I49" s="131" t="e">
        <f t="shared" si="2"/>
        <v>#DIV/0!</v>
      </c>
      <c r="J49" s="132"/>
      <c r="K49" s="111" t="e">
        <f t="shared" si="0"/>
        <v>#DIV/0!</v>
      </c>
      <c r="L49" s="109" t="e">
        <f t="shared" si="1"/>
        <v>#DIV/0!</v>
      </c>
      <c r="M49" s="220"/>
    </row>
    <row r="50" spans="1:29" x14ac:dyDescent="0.25">
      <c r="A50" s="135" t="s">
        <v>90</v>
      </c>
      <c r="B50" s="137"/>
      <c r="C50" s="40"/>
      <c r="D50" s="38"/>
      <c r="E50" s="37"/>
      <c r="F50" s="40"/>
      <c r="G50" s="38"/>
      <c r="H50" s="37"/>
      <c r="I50" s="131" t="e">
        <f t="shared" si="2"/>
        <v>#DIV/0!</v>
      </c>
      <c r="J50" s="132"/>
      <c r="K50" s="111" t="e">
        <f t="shared" si="0"/>
        <v>#DIV/0!</v>
      </c>
      <c r="L50" s="109" t="e">
        <f t="shared" si="1"/>
        <v>#DIV/0!</v>
      </c>
      <c r="M50" s="220"/>
    </row>
    <row r="51" spans="1:29" x14ac:dyDescent="0.25">
      <c r="A51" s="135" t="s">
        <v>91</v>
      </c>
      <c r="B51" s="137"/>
      <c r="C51" s="40"/>
      <c r="D51" s="38"/>
      <c r="E51" s="37"/>
      <c r="F51" s="40"/>
      <c r="G51" s="38"/>
      <c r="H51" s="37"/>
      <c r="I51" s="131" t="e">
        <f t="shared" si="2"/>
        <v>#DIV/0!</v>
      </c>
      <c r="J51" s="132"/>
      <c r="K51" s="111" t="e">
        <f t="shared" si="0"/>
        <v>#DIV/0!</v>
      </c>
      <c r="L51" s="109" t="e">
        <f t="shared" si="1"/>
        <v>#DIV/0!</v>
      </c>
      <c r="M51" s="220"/>
    </row>
    <row r="52" spans="1:29" x14ac:dyDescent="0.25">
      <c r="A52" s="135" t="s">
        <v>92</v>
      </c>
      <c r="B52" s="137"/>
      <c r="C52" s="40"/>
      <c r="D52" s="38"/>
      <c r="E52" s="37"/>
      <c r="F52" s="40"/>
      <c r="G52" s="38"/>
      <c r="H52" s="37"/>
      <c r="I52" s="131" t="e">
        <f t="shared" si="2"/>
        <v>#DIV/0!</v>
      </c>
      <c r="J52" s="132"/>
      <c r="K52" s="111" t="e">
        <f t="shared" si="0"/>
        <v>#DIV/0!</v>
      </c>
      <c r="L52" s="109" t="e">
        <f t="shared" si="1"/>
        <v>#DIV/0!</v>
      </c>
      <c r="M52" s="220"/>
    </row>
    <row r="53" spans="1:29" x14ac:dyDescent="0.25">
      <c r="A53" s="135" t="s">
        <v>93</v>
      </c>
      <c r="B53" s="137"/>
      <c r="C53" s="40"/>
      <c r="D53" s="38"/>
      <c r="E53" s="37"/>
      <c r="F53" s="40"/>
      <c r="G53" s="38"/>
      <c r="H53" s="38"/>
      <c r="I53" s="131" t="e">
        <f>AVERAGE(C53:H53)</f>
        <v>#DIV/0!</v>
      </c>
      <c r="J53" s="132"/>
      <c r="K53" s="264" t="e">
        <f>_xlfn.STDEV.S(C53:H53)</f>
        <v>#DIV/0!</v>
      </c>
      <c r="L53" s="109" t="e">
        <f>K53/I53</f>
        <v>#DIV/0!</v>
      </c>
      <c r="M53" s="261"/>
    </row>
    <row r="54" spans="1:29" x14ac:dyDescent="0.25">
      <c r="A54" s="135" t="s">
        <v>191</v>
      </c>
      <c r="B54" s="137"/>
      <c r="C54" s="40"/>
      <c r="D54" s="38"/>
      <c r="E54" s="37"/>
      <c r="F54" s="40"/>
      <c r="G54" s="38"/>
      <c r="H54" s="37"/>
      <c r="I54" s="133" t="e">
        <f>AVERAGE(C54:H54)</f>
        <v>#DIV/0!</v>
      </c>
      <c r="J54" s="134"/>
      <c r="K54" s="112" t="e">
        <f>_xlfn.STDEV.S(C54:H54)</f>
        <v>#DIV/0!</v>
      </c>
      <c r="L54" s="110" t="e">
        <f>K54/I54</f>
        <v>#DIV/0!</v>
      </c>
      <c r="M54" s="220"/>
    </row>
    <row r="55" spans="1:29" x14ac:dyDescent="0.25">
      <c r="I55" s="108"/>
      <c r="J55" s="108"/>
    </row>
    <row r="56" spans="1:29" x14ac:dyDescent="0.25">
      <c r="A56" s="135" t="s">
        <v>74</v>
      </c>
      <c r="B56" s="137"/>
      <c r="C56" s="138" t="s">
        <v>80</v>
      </c>
      <c r="D56" s="139"/>
      <c r="E56" s="140"/>
      <c r="F56" s="138" t="s">
        <v>81</v>
      </c>
      <c r="G56" s="139"/>
      <c r="H56" s="140"/>
      <c r="I56" s="166"/>
      <c r="J56" s="167"/>
      <c r="K56" s="105"/>
      <c r="L56" s="20"/>
      <c r="M56" s="220" t="s">
        <v>192</v>
      </c>
    </row>
    <row r="57" spans="1:29" ht="17.25" customHeight="1" x14ac:dyDescent="0.25">
      <c r="A57" s="135" t="s">
        <v>78</v>
      </c>
      <c r="B57" s="137"/>
      <c r="C57" s="143" t="s">
        <v>79</v>
      </c>
      <c r="D57" s="143"/>
      <c r="E57" s="144"/>
      <c r="F57" s="143" t="s">
        <v>79</v>
      </c>
      <c r="G57" s="143"/>
      <c r="H57" s="144"/>
      <c r="I57" s="145" t="s">
        <v>82</v>
      </c>
      <c r="J57" s="143"/>
      <c r="K57" s="97" t="s">
        <v>83</v>
      </c>
      <c r="L57" s="107" t="s">
        <v>84</v>
      </c>
      <c r="M57" s="220"/>
      <c r="R57" s="135" t="s">
        <v>160</v>
      </c>
      <c r="S57" s="136"/>
      <c r="T57" s="137"/>
      <c r="U57" s="2" t="s">
        <v>161</v>
      </c>
      <c r="V57" s="127" t="s">
        <v>162</v>
      </c>
      <c r="W57" s="127"/>
      <c r="X57" s="127"/>
      <c r="Y57" s="127"/>
      <c r="Z57" s="127"/>
      <c r="AA57" s="127"/>
      <c r="AB57" s="127"/>
      <c r="AC57" s="127"/>
    </row>
    <row r="58" spans="1:29" x14ac:dyDescent="0.25">
      <c r="A58" s="135" t="s">
        <v>85</v>
      </c>
      <c r="B58" s="137"/>
      <c r="C58" s="40"/>
      <c r="D58" s="38"/>
      <c r="E58" s="37"/>
      <c r="F58" s="40"/>
      <c r="G58" s="38"/>
      <c r="H58" s="37"/>
      <c r="I58" s="131" t="e">
        <f>AVERAGE(C58:H58)</f>
        <v>#DIV/0!</v>
      </c>
      <c r="J58" s="132"/>
      <c r="K58" s="111" t="e">
        <f t="shared" ref="K58:K67" si="3">_xlfn.STDEV.S(C58:H58)</f>
        <v>#DIV/0!</v>
      </c>
      <c r="L58" s="109" t="e">
        <f t="shared" ref="L58:L67" si="4">K58/I58</f>
        <v>#DIV/0!</v>
      </c>
      <c r="M58" s="220"/>
      <c r="R58" s="128"/>
      <c r="S58" s="129"/>
      <c r="T58" s="130"/>
      <c r="U58" s="36"/>
      <c r="V58" s="127"/>
      <c r="W58" s="127"/>
      <c r="X58" s="127"/>
      <c r="Y58" s="127"/>
      <c r="Z58" s="127"/>
      <c r="AA58" s="127"/>
      <c r="AB58" s="127"/>
      <c r="AC58" s="127"/>
    </row>
    <row r="59" spans="1:29" x14ac:dyDescent="0.25">
      <c r="A59" s="135" t="s">
        <v>86</v>
      </c>
      <c r="B59" s="137"/>
      <c r="C59" s="40"/>
      <c r="D59" s="38"/>
      <c r="E59" s="37"/>
      <c r="F59" s="40"/>
      <c r="G59" s="38"/>
      <c r="H59" s="37"/>
      <c r="I59" s="131" t="e">
        <f t="shared" ref="I59:I67" si="5">AVERAGE(C59:H59)</f>
        <v>#DIV/0!</v>
      </c>
      <c r="J59" s="132"/>
      <c r="K59" s="111" t="e">
        <f t="shared" si="3"/>
        <v>#DIV/0!</v>
      </c>
      <c r="L59" s="109" t="e">
        <f t="shared" si="4"/>
        <v>#DIV/0!</v>
      </c>
      <c r="M59" s="220"/>
      <c r="V59" s="127"/>
      <c r="W59" s="127"/>
      <c r="X59" s="127"/>
      <c r="Y59" s="127"/>
      <c r="Z59" s="127"/>
      <c r="AA59" s="127"/>
      <c r="AB59" s="127"/>
      <c r="AC59" s="127"/>
    </row>
    <row r="60" spans="1:29" x14ac:dyDescent="0.25">
      <c r="A60" s="135" t="s">
        <v>87</v>
      </c>
      <c r="B60" s="137"/>
      <c r="C60" s="40"/>
      <c r="D60" s="38"/>
      <c r="E60" s="37"/>
      <c r="F60" s="40"/>
      <c r="G60" s="38"/>
      <c r="H60" s="37"/>
      <c r="I60" s="131" t="e">
        <f t="shared" si="5"/>
        <v>#DIV/0!</v>
      </c>
      <c r="J60" s="132"/>
      <c r="K60" s="111" t="e">
        <f t="shared" si="3"/>
        <v>#DIV/0!</v>
      </c>
      <c r="L60" s="109" t="e">
        <f t="shared" si="4"/>
        <v>#DIV/0!</v>
      </c>
      <c r="M60" s="220"/>
    </row>
    <row r="61" spans="1:29" x14ac:dyDescent="0.25">
      <c r="A61" s="135" t="s">
        <v>88</v>
      </c>
      <c r="B61" s="137"/>
      <c r="C61" s="40"/>
      <c r="D61" s="38"/>
      <c r="E61" s="37"/>
      <c r="F61" s="40"/>
      <c r="G61" s="38"/>
      <c r="H61" s="37"/>
      <c r="I61" s="131" t="e">
        <f t="shared" si="5"/>
        <v>#DIV/0!</v>
      </c>
      <c r="J61" s="132"/>
      <c r="K61" s="111" t="e">
        <f t="shared" si="3"/>
        <v>#DIV/0!</v>
      </c>
      <c r="L61" s="109" t="e">
        <f t="shared" si="4"/>
        <v>#DIV/0!</v>
      </c>
      <c r="M61" s="220"/>
    </row>
    <row r="62" spans="1:29" x14ac:dyDescent="0.25">
      <c r="A62" s="135" t="s">
        <v>89</v>
      </c>
      <c r="B62" s="137"/>
      <c r="C62" s="40"/>
      <c r="D62" s="38"/>
      <c r="E62" s="37"/>
      <c r="F62" s="40"/>
      <c r="G62" s="38"/>
      <c r="H62" s="37"/>
      <c r="I62" s="131" t="e">
        <f t="shared" si="5"/>
        <v>#DIV/0!</v>
      </c>
      <c r="J62" s="132"/>
      <c r="K62" s="111" t="e">
        <f t="shared" si="3"/>
        <v>#DIV/0!</v>
      </c>
      <c r="L62" s="109" t="e">
        <f t="shared" si="4"/>
        <v>#DIV/0!</v>
      </c>
      <c r="M62" s="220"/>
    </row>
    <row r="63" spans="1:29" x14ac:dyDescent="0.25">
      <c r="A63" s="135" t="s">
        <v>90</v>
      </c>
      <c r="B63" s="137"/>
      <c r="C63" s="40"/>
      <c r="D63" s="38"/>
      <c r="E63" s="37"/>
      <c r="F63" s="40"/>
      <c r="G63" s="38"/>
      <c r="H63" s="37"/>
      <c r="I63" s="131" t="e">
        <f t="shared" si="5"/>
        <v>#DIV/0!</v>
      </c>
      <c r="J63" s="132"/>
      <c r="K63" s="111" t="e">
        <f t="shared" si="3"/>
        <v>#DIV/0!</v>
      </c>
      <c r="L63" s="109" t="e">
        <f t="shared" si="4"/>
        <v>#DIV/0!</v>
      </c>
      <c r="M63" s="220"/>
    </row>
    <row r="64" spans="1:29" x14ac:dyDescent="0.25">
      <c r="A64" s="135" t="s">
        <v>91</v>
      </c>
      <c r="B64" s="137"/>
      <c r="C64" s="40"/>
      <c r="D64" s="38"/>
      <c r="E64" s="37"/>
      <c r="F64" s="40"/>
      <c r="G64" s="38"/>
      <c r="H64" s="37"/>
      <c r="I64" s="131" t="e">
        <f t="shared" si="5"/>
        <v>#DIV/0!</v>
      </c>
      <c r="J64" s="132"/>
      <c r="K64" s="111" t="e">
        <f t="shared" si="3"/>
        <v>#DIV/0!</v>
      </c>
      <c r="L64" s="109" t="e">
        <f t="shared" si="4"/>
        <v>#DIV/0!</v>
      </c>
      <c r="M64" s="220"/>
    </row>
    <row r="65" spans="1:29" x14ac:dyDescent="0.25">
      <c r="A65" s="135" t="s">
        <v>92</v>
      </c>
      <c r="B65" s="137"/>
      <c r="C65" s="40"/>
      <c r="D65" s="38"/>
      <c r="E65" s="37"/>
      <c r="F65" s="40"/>
      <c r="G65" s="38"/>
      <c r="H65" s="37"/>
      <c r="I65" s="131" t="e">
        <f t="shared" si="5"/>
        <v>#DIV/0!</v>
      </c>
      <c r="J65" s="132"/>
      <c r="K65" s="111" t="e">
        <f t="shared" si="3"/>
        <v>#DIV/0!</v>
      </c>
      <c r="L65" s="109" t="e">
        <f t="shared" si="4"/>
        <v>#DIV/0!</v>
      </c>
      <c r="M65" s="220"/>
    </row>
    <row r="66" spans="1:29" x14ac:dyDescent="0.25">
      <c r="A66" s="135" t="s">
        <v>93</v>
      </c>
      <c r="B66" s="137"/>
      <c r="C66" s="40"/>
      <c r="D66" s="38"/>
      <c r="E66" s="37"/>
      <c r="F66" s="40"/>
      <c r="G66" s="38"/>
      <c r="H66" s="38"/>
      <c r="I66" s="131" t="e">
        <f>AVERAGE(C66:H66)</f>
        <v>#DIV/0!</v>
      </c>
      <c r="J66" s="132"/>
      <c r="K66" s="264" t="e">
        <f>_xlfn.STDEV.S(C66:H66)</f>
        <v>#DIV/0!</v>
      </c>
      <c r="L66" s="109" t="e">
        <f>K66/I66</f>
        <v>#DIV/0!</v>
      </c>
      <c r="M66" s="261"/>
    </row>
    <row r="67" spans="1:29" x14ac:dyDescent="0.25">
      <c r="A67" s="135" t="s">
        <v>191</v>
      </c>
      <c r="B67" s="137"/>
      <c r="C67" s="40"/>
      <c r="D67" s="38"/>
      <c r="E67" s="37"/>
      <c r="F67" s="40"/>
      <c r="G67" s="38"/>
      <c r="H67" s="37"/>
      <c r="I67" s="133" t="e">
        <f>AVERAGE(C67:H67)</f>
        <v>#DIV/0!</v>
      </c>
      <c r="J67" s="134"/>
      <c r="K67" s="112" t="e">
        <f>_xlfn.STDEV.S(C67:H67)</f>
        <v>#DIV/0!</v>
      </c>
      <c r="L67" s="110" t="e">
        <f>K67/I67</f>
        <v>#DIV/0!</v>
      </c>
      <c r="M67" s="220"/>
    </row>
    <row r="69" spans="1:29" x14ac:dyDescent="0.25">
      <c r="A69" s="135" t="s">
        <v>74</v>
      </c>
      <c r="B69" s="137"/>
      <c r="C69" s="138" t="s">
        <v>80</v>
      </c>
      <c r="D69" s="139"/>
      <c r="E69" s="140"/>
      <c r="F69" s="138" t="s">
        <v>81</v>
      </c>
      <c r="G69" s="139"/>
      <c r="H69" s="140"/>
      <c r="I69" s="141"/>
      <c r="J69" s="142"/>
      <c r="K69" s="105"/>
      <c r="L69" s="20"/>
      <c r="M69" s="220" t="s">
        <v>192</v>
      </c>
    </row>
    <row r="70" spans="1:29" ht="17.25" customHeight="1" x14ac:dyDescent="0.25">
      <c r="A70" s="135" t="s">
        <v>78</v>
      </c>
      <c r="B70" s="137"/>
      <c r="C70" s="143" t="s">
        <v>79</v>
      </c>
      <c r="D70" s="143"/>
      <c r="E70" s="144"/>
      <c r="F70" s="143" t="s">
        <v>79</v>
      </c>
      <c r="G70" s="143"/>
      <c r="H70" s="144"/>
      <c r="I70" s="145" t="s">
        <v>82</v>
      </c>
      <c r="J70" s="143"/>
      <c r="K70" s="97" t="s">
        <v>83</v>
      </c>
      <c r="L70" s="107" t="s">
        <v>84</v>
      </c>
      <c r="M70" s="220"/>
      <c r="R70" s="135" t="s">
        <v>160</v>
      </c>
      <c r="S70" s="136"/>
      <c r="T70" s="137"/>
      <c r="U70" s="2" t="s">
        <v>161</v>
      </c>
      <c r="V70" s="261" t="s">
        <v>162</v>
      </c>
      <c r="W70" s="261"/>
      <c r="X70" s="261"/>
      <c r="Y70" s="261"/>
      <c r="Z70" s="261"/>
      <c r="AA70" s="261"/>
      <c r="AB70" s="261"/>
      <c r="AC70" s="261"/>
    </row>
    <row r="71" spans="1:29" x14ac:dyDescent="0.25">
      <c r="A71" s="135" t="s">
        <v>85</v>
      </c>
      <c r="B71" s="137"/>
      <c r="C71" s="40"/>
      <c r="D71" s="38"/>
      <c r="E71" s="37"/>
      <c r="F71" s="40"/>
      <c r="G71" s="38"/>
      <c r="H71" s="37"/>
      <c r="I71" s="131" t="e">
        <f>AVERAGE(C71:H71)</f>
        <v>#DIV/0!</v>
      </c>
      <c r="J71" s="132"/>
      <c r="K71" s="111" t="e">
        <f t="shared" ref="K71:K80" si="6">_xlfn.STDEV.S(C71:H71)</f>
        <v>#DIV/0!</v>
      </c>
      <c r="L71" s="109" t="e">
        <f t="shared" ref="L71:L80" si="7">K71/I71</f>
        <v>#DIV/0!</v>
      </c>
      <c r="M71" s="220"/>
      <c r="R71" s="128"/>
      <c r="S71" s="129"/>
      <c r="T71" s="130"/>
      <c r="U71" s="36"/>
      <c r="V71" s="261"/>
      <c r="W71" s="261"/>
      <c r="X71" s="261"/>
      <c r="Y71" s="261"/>
      <c r="Z71" s="261"/>
      <c r="AA71" s="261"/>
      <c r="AB71" s="261"/>
      <c r="AC71" s="261"/>
    </row>
    <row r="72" spans="1:29" x14ac:dyDescent="0.25">
      <c r="A72" s="135" t="s">
        <v>86</v>
      </c>
      <c r="B72" s="137"/>
      <c r="C72" s="40"/>
      <c r="D72" s="38"/>
      <c r="E72" s="37"/>
      <c r="F72" s="40"/>
      <c r="G72" s="38"/>
      <c r="H72" s="37"/>
      <c r="I72" s="131" t="e">
        <f t="shared" ref="I72:I80" si="8">AVERAGE(C72:H72)</f>
        <v>#DIV/0!</v>
      </c>
      <c r="J72" s="132"/>
      <c r="K72" s="111" t="e">
        <f t="shared" si="6"/>
        <v>#DIV/0!</v>
      </c>
      <c r="L72" s="109" t="e">
        <f t="shared" si="7"/>
        <v>#DIV/0!</v>
      </c>
      <c r="M72" s="220"/>
      <c r="V72" s="261"/>
      <c r="W72" s="261"/>
      <c r="X72" s="261"/>
      <c r="Y72" s="261"/>
      <c r="Z72" s="261"/>
      <c r="AA72" s="261"/>
      <c r="AB72" s="261"/>
      <c r="AC72" s="261"/>
    </row>
    <row r="73" spans="1:29" x14ac:dyDescent="0.25">
      <c r="A73" s="135" t="s">
        <v>87</v>
      </c>
      <c r="B73" s="137"/>
      <c r="C73" s="40"/>
      <c r="D73" s="38"/>
      <c r="E73" s="37"/>
      <c r="F73" s="40"/>
      <c r="G73" s="38"/>
      <c r="H73" s="37"/>
      <c r="I73" s="131" t="e">
        <f t="shared" si="8"/>
        <v>#DIV/0!</v>
      </c>
      <c r="J73" s="132"/>
      <c r="K73" s="111" t="e">
        <f t="shared" si="6"/>
        <v>#DIV/0!</v>
      </c>
      <c r="L73" s="109" t="e">
        <f t="shared" si="7"/>
        <v>#DIV/0!</v>
      </c>
      <c r="M73" s="220"/>
    </row>
    <row r="74" spans="1:29" x14ac:dyDescent="0.25">
      <c r="A74" s="135" t="s">
        <v>88</v>
      </c>
      <c r="B74" s="137"/>
      <c r="C74" s="40"/>
      <c r="D74" s="38"/>
      <c r="E74" s="37"/>
      <c r="F74" s="40"/>
      <c r="G74" s="38"/>
      <c r="H74" s="37"/>
      <c r="I74" s="131" t="e">
        <f t="shared" si="8"/>
        <v>#DIV/0!</v>
      </c>
      <c r="J74" s="132"/>
      <c r="K74" s="111" t="e">
        <f t="shared" si="6"/>
        <v>#DIV/0!</v>
      </c>
      <c r="L74" s="109" t="e">
        <f t="shared" si="7"/>
        <v>#DIV/0!</v>
      </c>
      <c r="M74" s="220"/>
    </row>
    <row r="75" spans="1:29" x14ac:dyDescent="0.25">
      <c r="A75" s="135" t="s">
        <v>89</v>
      </c>
      <c r="B75" s="137"/>
      <c r="C75" s="40"/>
      <c r="D75" s="38"/>
      <c r="E75" s="37"/>
      <c r="F75" s="40"/>
      <c r="G75" s="38"/>
      <c r="H75" s="37"/>
      <c r="I75" s="131" t="e">
        <f t="shared" si="8"/>
        <v>#DIV/0!</v>
      </c>
      <c r="J75" s="132"/>
      <c r="K75" s="111" t="e">
        <f t="shared" si="6"/>
        <v>#DIV/0!</v>
      </c>
      <c r="L75" s="109" t="e">
        <f t="shared" si="7"/>
        <v>#DIV/0!</v>
      </c>
      <c r="M75" s="220"/>
    </row>
    <row r="76" spans="1:29" x14ac:dyDescent="0.25">
      <c r="A76" s="135" t="s">
        <v>90</v>
      </c>
      <c r="B76" s="137"/>
      <c r="C76" s="40"/>
      <c r="D76" s="38"/>
      <c r="E76" s="37"/>
      <c r="F76" s="40"/>
      <c r="G76" s="38"/>
      <c r="H76" s="37"/>
      <c r="I76" s="131" t="e">
        <f t="shared" si="8"/>
        <v>#DIV/0!</v>
      </c>
      <c r="J76" s="132"/>
      <c r="K76" s="111" t="e">
        <f t="shared" si="6"/>
        <v>#DIV/0!</v>
      </c>
      <c r="L76" s="109" t="e">
        <f t="shared" si="7"/>
        <v>#DIV/0!</v>
      </c>
      <c r="M76" s="220"/>
    </row>
    <row r="77" spans="1:29" x14ac:dyDescent="0.25">
      <c r="A77" s="135" t="s">
        <v>91</v>
      </c>
      <c r="B77" s="137"/>
      <c r="C77" s="40"/>
      <c r="D77" s="38"/>
      <c r="E77" s="37"/>
      <c r="F77" s="40"/>
      <c r="G77" s="38"/>
      <c r="H77" s="37"/>
      <c r="I77" s="131" t="e">
        <f t="shared" si="8"/>
        <v>#DIV/0!</v>
      </c>
      <c r="J77" s="132"/>
      <c r="K77" s="111" t="e">
        <f t="shared" si="6"/>
        <v>#DIV/0!</v>
      </c>
      <c r="L77" s="109" t="e">
        <f t="shared" si="7"/>
        <v>#DIV/0!</v>
      </c>
      <c r="M77" s="220"/>
    </row>
    <row r="78" spans="1:29" x14ac:dyDescent="0.25">
      <c r="A78" s="135" t="s">
        <v>92</v>
      </c>
      <c r="B78" s="137"/>
      <c r="C78" s="40"/>
      <c r="D78" s="38"/>
      <c r="E78" s="37"/>
      <c r="F78" s="40"/>
      <c r="G78" s="38"/>
      <c r="H78" s="37"/>
      <c r="I78" s="131" t="e">
        <f t="shared" si="8"/>
        <v>#DIV/0!</v>
      </c>
      <c r="J78" s="260"/>
      <c r="K78" s="111" t="e">
        <f t="shared" si="6"/>
        <v>#DIV/0!</v>
      </c>
      <c r="L78" s="109" t="e">
        <f t="shared" si="7"/>
        <v>#DIV/0!</v>
      </c>
      <c r="M78" s="220"/>
    </row>
    <row r="79" spans="1:29" x14ac:dyDescent="0.25">
      <c r="A79" s="135" t="s">
        <v>93</v>
      </c>
      <c r="B79" s="137"/>
      <c r="C79" s="40"/>
      <c r="D79" s="38"/>
      <c r="E79" s="37"/>
      <c r="F79" s="40"/>
      <c r="G79" s="38"/>
      <c r="H79" s="38"/>
      <c r="I79" s="131" t="e">
        <f t="shared" ref="I79" si="9">AVERAGE(C79:H79)</f>
        <v>#DIV/0!</v>
      </c>
      <c r="J79" s="260"/>
      <c r="K79" s="264" t="e">
        <f t="shared" ref="K79" si="10">_xlfn.STDEV.S(C79:H79)</f>
        <v>#DIV/0!</v>
      </c>
      <c r="L79" s="109" t="e">
        <f t="shared" ref="L79" si="11">K79/I79</f>
        <v>#DIV/0!</v>
      </c>
      <c r="M79" s="261"/>
    </row>
    <row r="80" spans="1:29" x14ac:dyDescent="0.25">
      <c r="A80" s="135" t="s">
        <v>191</v>
      </c>
      <c r="B80" s="137"/>
      <c r="C80" s="40"/>
      <c r="D80" s="38"/>
      <c r="E80" s="37"/>
      <c r="F80" s="40"/>
      <c r="G80" s="38"/>
      <c r="H80" s="37"/>
      <c r="I80" s="133" t="e">
        <f t="shared" si="8"/>
        <v>#DIV/0!</v>
      </c>
      <c r="J80" s="134"/>
      <c r="K80" s="112" t="e">
        <f t="shared" si="6"/>
        <v>#DIV/0!</v>
      </c>
      <c r="L80" s="110" t="e">
        <f t="shared" si="7"/>
        <v>#DIV/0!</v>
      </c>
      <c r="M80" s="220"/>
    </row>
  </sheetData>
  <mergeCells count="178">
    <mergeCell ref="N37:W37"/>
    <mergeCell ref="Y37:AH37"/>
    <mergeCell ref="AJ15:AJ34"/>
    <mergeCell ref="C36:M36"/>
    <mergeCell ref="N36:X36"/>
    <mergeCell ref="Y36:AI36"/>
    <mergeCell ref="A78:B78"/>
    <mergeCell ref="A79:B79"/>
    <mergeCell ref="A80:B80"/>
    <mergeCell ref="A73:B73"/>
    <mergeCell ref="A74:B74"/>
    <mergeCell ref="A75:B75"/>
    <mergeCell ref="A76:B76"/>
    <mergeCell ref="A77:B77"/>
    <mergeCell ref="A67:B67"/>
    <mergeCell ref="A69:B69"/>
    <mergeCell ref="A70:B70"/>
    <mergeCell ref="A71:B71"/>
    <mergeCell ref="A72:B72"/>
    <mergeCell ref="A62:B62"/>
    <mergeCell ref="A63:B63"/>
    <mergeCell ref="A64:B64"/>
    <mergeCell ref="A65:B65"/>
    <mergeCell ref="A66:B66"/>
    <mergeCell ref="A57:B57"/>
    <mergeCell ref="A58:B58"/>
    <mergeCell ref="A59:B59"/>
    <mergeCell ref="A60:B60"/>
    <mergeCell ref="A61:B61"/>
    <mergeCell ref="A51:B51"/>
    <mergeCell ref="A52:B52"/>
    <mergeCell ref="A53:B53"/>
    <mergeCell ref="A54:B54"/>
    <mergeCell ref="A56:B56"/>
    <mergeCell ref="A46:B46"/>
    <mergeCell ref="A47:B47"/>
    <mergeCell ref="A48:B48"/>
    <mergeCell ref="A49:B49"/>
    <mergeCell ref="A50:B50"/>
    <mergeCell ref="A34:B34"/>
    <mergeCell ref="A36:B36"/>
    <mergeCell ref="A43:B43"/>
    <mergeCell ref="A44:B44"/>
    <mergeCell ref="A45:B45"/>
    <mergeCell ref="A29:B29"/>
    <mergeCell ref="A30:B30"/>
    <mergeCell ref="A31:B31"/>
    <mergeCell ref="A32:B32"/>
    <mergeCell ref="A33:B33"/>
    <mergeCell ref="A24:B24"/>
    <mergeCell ref="A25:B25"/>
    <mergeCell ref="A26:B26"/>
    <mergeCell ref="A27:B27"/>
    <mergeCell ref="A28:B28"/>
    <mergeCell ref="A19:B19"/>
    <mergeCell ref="A20:B20"/>
    <mergeCell ref="A21:B21"/>
    <mergeCell ref="A22:B22"/>
    <mergeCell ref="A23:B23"/>
    <mergeCell ref="A14:B14"/>
    <mergeCell ref="A15:B15"/>
    <mergeCell ref="A16:B16"/>
    <mergeCell ref="A17:B17"/>
    <mergeCell ref="A18:B18"/>
    <mergeCell ref="AI31:AI32"/>
    <mergeCell ref="I54:J54"/>
    <mergeCell ref="I67:J67"/>
    <mergeCell ref="I79:J79"/>
    <mergeCell ref="V70:AC72"/>
    <mergeCell ref="V57:AC59"/>
    <mergeCell ref="V44:AC46"/>
    <mergeCell ref="M43:M54"/>
    <mergeCell ref="M56:M67"/>
    <mergeCell ref="M69:M80"/>
    <mergeCell ref="R44:T44"/>
    <mergeCell ref="R45:T45"/>
    <mergeCell ref="I65:J65"/>
    <mergeCell ref="I60:J60"/>
    <mergeCell ref="I61:J61"/>
    <mergeCell ref="I62:J62"/>
    <mergeCell ref="I63:J63"/>
    <mergeCell ref="I64:J64"/>
    <mergeCell ref="I56:J56"/>
    <mergeCell ref="I57:J57"/>
    <mergeCell ref="I58:J58"/>
    <mergeCell ref="I59:J59"/>
    <mergeCell ref="I48:J48"/>
    <mergeCell ref="I45:J45"/>
    <mergeCell ref="A1:AI1"/>
    <mergeCell ref="C10:M10"/>
    <mergeCell ref="C3:L3"/>
    <mergeCell ref="M3:T3"/>
    <mergeCell ref="N6:AI11"/>
    <mergeCell ref="C6:M6"/>
    <mergeCell ref="C7:M7"/>
    <mergeCell ref="C8:M8"/>
    <mergeCell ref="C9:M9"/>
    <mergeCell ref="C11:M11"/>
    <mergeCell ref="A6:B6"/>
    <mergeCell ref="A7:B7"/>
    <mergeCell ref="A8:B8"/>
    <mergeCell ref="A9:B9"/>
    <mergeCell ref="A10:B10"/>
    <mergeCell ref="A11:B11"/>
    <mergeCell ref="C13:M13"/>
    <mergeCell ref="C43:E43"/>
    <mergeCell ref="F43:H43"/>
    <mergeCell ref="C44:E44"/>
    <mergeCell ref="F44:H44"/>
    <mergeCell ref="I43:J43"/>
    <mergeCell ref="I44:J44"/>
    <mergeCell ref="C14:L14"/>
    <mergeCell ref="M21:M22"/>
    <mergeCell ref="M23:M24"/>
    <mergeCell ref="M31:M32"/>
    <mergeCell ref="C37:L37"/>
    <mergeCell ref="C56:E56"/>
    <mergeCell ref="F56:H56"/>
    <mergeCell ref="F57:H57"/>
    <mergeCell ref="C57:E57"/>
    <mergeCell ref="I49:J49"/>
    <mergeCell ref="I50:J50"/>
    <mergeCell ref="I51:J51"/>
    <mergeCell ref="I52:J52"/>
    <mergeCell ref="I53:J53"/>
    <mergeCell ref="I46:J46"/>
    <mergeCell ref="I47:J47"/>
    <mergeCell ref="M25:M26"/>
    <mergeCell ref="M27:M28"/>
    <mergeCell ref="M29:M30"/>
    <mergeCell ref="M33:M34"/>
    <mergeCell ref="X29:X30"/>
    <mergeCell ref="X33:X34"/>
    <mergeCell ref="M15:M16"/>
    <mergeCell ref="M17:M18"/>
    <mergeCell ref="M19:M20"/>
    <mergeCell ref="X15:X16"/>
    <mergeCell ref="X17:X18"/>
    <mergeCell ref="X19:X20"/>
    <mergeCell ref="X21:X22"/>
    <mergeCell ref="X23:X24"/>
    <mergeCell ref="X31:X32"/>
    <mergeCell ref="AI25:AI26"/>
    <mergeCell ref="AI27:AI28"/>
    <mergeCell ref="AI29:AI30"/>
    <mergeCell ref="AI33:AI34"/>
    <mergeCell ref="N5:AI5"/>
    <mergeCell ref="AI15:AI16"/>
    <mergeCell ref="AI17:AI18"/>
    <mergeCell ref="AI19:AI20"/>
    <mergeCell ref="AI21:AI22"/>
    <mergeCell ref="AI23:AI24"/>
    <mergeCell ref="N13:X13"/>
    <mergeCell ref="Y13:AI13"/>
    <mergeCell ref="N14:W14"/>
    <mergeCell ref="Y14:AH14"/>
    <mergeCell ref="X25:X26"/>
    <mergeCell ref="X27:X28"/>
    <mergeCell ref="C69:E69"/>
    <mergeCell ref="F69:H69"/>
    <mergeCell ref="I69:J69"/>
    <mergeCell ref="C70:E70"/>
    <mergeCell ref="F70:H70"/>
    <mergeCell ref="I70:J70"/>
    <mergeCell ref="I80:J80"/>
    <mergeCell ref="R57:T57"/>
    <mergeCell ref="R58:T58"/>
    <mergeCell ref="R70:T70"/>
    <mergeCell ref="I71:J71"/>
    <mergeCell ref="I72:J72"/>
    <mergeCell ref="I73:J73"/>
    <mergeCell ref="I74:J74"/>
    <mergeCell ref="I75:J75"/>
    <mergeCell ref="I66:J66"/>
    <mergeCell ref="R71:T71"/>
    <mergeCell ref="I76:J76"/>
    <mergeCell ref="I77:J77"/>
    <mergeCell ref="I78:J78"/>
  </mergeCells>
  <phoneticPr fontId="3" type="noConversion"/>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E13A315-2E8F-471F-9524-589A0EB7E453}">
          <x14:formula1>
            <xm:f>Tabels!$D$2:$D$4</xm:f>
          </x14:formula1>
          <xm:sqref>AI15:AI34 X15:X34 M15:M34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4A4C1-F297-46BE-B577-74767703C986}">
  <dimension ref="A1:H38"/>
  <sheetViews>
    <sheetView zoomScale="90" zoomScaleNormal="90" workbookViewId="0">
      <selection activeCell="B22" sqref="B22"/>
    </sheetView>
  </sheetViews>
  <sheetFormatPr defaultRowHeight="15" x14ac:dyDescent="0.25"/>
  <cols>
    <col min="1" max="1" width="39" customWidth="1"/>
    <col min="2" max="2" width="26" bestFit="1" customWidth="1"/>
    <col min="3" max="3" width="22.140625" customWidth="1"/>
    <col min="4" max="4" width="18.28515625" customWidth="1"/>
    <col min="5" max="6" width="27.85546875" customWidth="1"/>
    <col min="7" max="7" width="32" bestFit="1" customWidth="1"/>
    <col min="8" max="8" width="70.85546875" customWidth="1"/>
  </cols>
  <sheetData>
    <row r="1" spans="1:8" x14ac:dyDescent="0.25">
      <c r="A1" s="33" t="s">
        <v>68</v>
      </c>
      <c r="B1" s="168">
        <f>Results!C7</f>
        <v>0</v>
      </c>
      <c r="C1" s="168"/>
      <c r="D1" s="168"/>
      <c r="E1" s="168"/>
      <c r="F1" s="168"/>
      <c r="G1" s="168"/>
      <c r="H1" s="168"/>
    </row>
    <row r="2" spans="1:8" x14ac:dyDescent="0.25">
      <c r="A2" s="3"/>
      <c r="B2" s="2" t="s">
        <v>103</v>
      </c>
      <c r="C2" s="2" t="s">
        <v>51</v>
      </c>
      <c r="D2" s="2" t="s">
        <v>60</v>
      </c>
      <c r="E2" s="176" t="s">
        <v>148</v>
      </c>
      <c r="F2" s="177"/>
      <c r="G2" s="3"/>
      <c r="H2" s="3"/>
    </row>
    <row r="3" spans="1:8" x14ac:dyDescent="0.25">
      <c r="A3" s="2" t="s">
        <v>147</v>
      </c>
      <c r="B3" s="101"/>
      <c r="C3" s="101"/>
      <c r="D3" s="101"/>
      <c r="E3" s="178"/>
      <c r="F3" s="179"/>
      <c r="G3" s="103" t="s">
        <v>149</v>
      </c>
      <c r="H3" s="104" t="s">
        <v>151</v>
      </c>
    </row>
    <row r="4" spans="1:8" x14ac:dyDescent="0.25">
      <c r="A4" s="2" t="s">
        <v>146</v>
      </c>
      <c r="B4" s="101"/>
      <c r="C4" s="101"/>
      <c r="D4" s="101"/>
      <c r="E4" s="3"/>
      <c r="F4" s="3"/>
      <c r="G4" s="169" t="s">
        <v>163</v>
      </c>
      <c r="H4" s="170"/>
    </row>
    <row r="5" spans="1:8" x14ac:dyDescent="0.25">
      <c r="A5" s="3"/>
      <c r="B5" s="3"/>
      <c r="C5" s="3"/>
      <c r="D5" s="3"/>
      <c r="E5" s="3"/>
      <c r="F5" s="3"/>
      <c r="G5" s="3"/>
      <c r="H5" s="3"/>
    </row>
    <row r="6" spans="1:8" x14ac:dyDescent="0.25">
      <c r="A6" s="2" t="s">
        <v>71</v>
      </c>
      <c r="B6" s="2" t="s">
        <v>150</v>
      </c>
      <c r="C6" s="2" t="s">
        <v>153</v>
      </c>
      <c r="D6" s="2" t="s">
        <v>155</v>
      </c>
      <c r="E6" s="2" t="s">
        <v>156</v>
      </c>
      <c r="F6" s="19" t="s">
        <v>152</v>
      </c>
      <c r="G6" s="172" t="s">
        <v>154</v>
      </c>
      <c r="H6" s="173"/>
    </row>
    <row r="7" spans="1:8" x14ac:dyDescent="0.25">
      <c r="A7" s="9" t="str">
        <f>Results!A15</f>
        <v>Filter 1. Tank of noble crayfish (few)</v>
      </c>
      <c r="B7" s="101"/>
      <c r="C7" s="101"/>
      <c r="D7" s="101"/>
      <c r="E7" s="101"/>
      <c r="F7" s="119"/>
      <c r="G7" s="174" t="s">
        <v>157</v>
      </c>
      <c r="H7" s="175"/>
    </row>
    <row r="8" spans="1:8" x14ac:dyDescent="0.25">
      <c r="A8" s="9" t="str">
        <f>Results!A16</f>
        <v>Filter 2. Tank of noble crayfish (few)</v>
      </c>
      <c r="B8" s="101"/>
      <c r="C8" s="101"/>
      <c r="D8" s="101"/>
      <c r="E8" s="101"/>
      <c r="F8" s="119"/>
      <c r="G8" s="174" t="s">
        <v>159</v>
      </c>
      <c r="H8" s="175"/>
    </row>
    <row r="9" spans="1:8" x14ac:dyDescent="0.25">
      <c r="A9" s="9" t="str">
        <f>Results!A17</f>
        <v>Filter 1. Tank of noble crayfish (many)</v>
      </c>
      <c r="B9" s="101"/>
      <c r="C9" s="101"/>
      <c r="D9" s="101"/>
      <c r="E9" s="101"/>
      <c r="F9" s="119"/>
      <c r="G9" s="113"/>
      <c r="H9" s="114"/>
    </row>
    <row r="10" spans="1:8" x14ac:dyDescent="0.25">
      <c r="A10" s="9" t="str">
        <f>Results!A18</f>
        <v>Filter 2. Tank of noble crayfish (many)</v>
      </c>
      <c r="B10" s="101"/>
      <c r="C10" s="101"/>
      <c r="D10" s="101"/>
      <c r="E10" s="101"/>
      <c r="F10" s="119"/>
      <c r="G10" s="113"/>
      <c r="H10" s="114"/>
    </row>
    <row r="11" spans="1:8" x14ac:dyDescent="0.25">
      <c r="A11" s="9" t="str">
        <f>Results!A19</f>
        <v>Filter 1. Tank of signal crayfish (few)</v>
      </c>
      <c r="B11" s="101"/>
      <c r="C11" s="101"/>
      <c r="D11" s="101"/>
      <c r="E11" s="101"/>
      <c r="F11" s="119"/>
      <c r="G11" s="113"/>
      <c r="H11" s="114"/>
    </row>
    <row r="12" spans="1:8" x14ac:dyDescent="0.25">
      <c r="A12" s="9" t="str">
        <f>Results!A20</f>
        <v>Filter 2. Tank of signal crayfish (few)</v>
      </c>
      <c r="B12" s="101"/>
      <c r="C12" s="101"/>
      <c r="D12" s="101"/>
      <c r="E12" s="101"/>
      <c r="F12" s="119"/>
      <c r="G12" s="113"/>
      <c r="H12" s="114"/>
    </row>
    <row r="13" spans="1:8" x14ac:dyDescent="0.25">
      <c r="A13" s="9" t="str">
        <f>Results!A21</f>
        <v>Filter 1. Tank of signal crayfish (many)</v>
      </c>
      <c r="B13" s="101"/>
      <c r="C13" s="101"/>
      <c r="D13" s="101"/>
      <c r="E13" s="101"/>
      <c r="F13" s="119"/>
      <c r="G13" s="113"/>
      <c r="H13" s="114"/>
    </row>
    <row r="14" spans="1:8" x14ac:dyDescent="0.25">
      <c r="A14" s="9" t="str">
        <f>Results!A22</f>
        <v>Filter 2. Tank of signal crayfish (many)</v>
      </c>
      <c r="B14" s="101"/>
      <c r="C14" s="101"/>
      <c r="D14" s="101"/>
      <c r="E14" s="101"/>
      <c r="F14" s="119"/>
      <c r="G14" s="113"/>
      <c r="H14" s="114"/>
    </row>
    <row r="15" spans="1:8" x14ac:dyDescent="0.25">
      <c r="A15" s="9" t="str">
        <f>Results!A23</f>
        <v>Filter 1. Tank (empty)</v>
      </c>
      <c r="B15" s="101"/>
      <c r="C15" s="101"/>
      <c r="D15" s="101"/>
      <c r="E15" s="101"/>
      <c r="F15" s="119"/>
      <c r="G15" s="113"/>
      <c r="H15" s="114"/>
    </row>
    <row r="16" spans="1:8" x14ac:dyDescent="0.25">
      <c r="A16" s="9" t="str">
        <f>Results!A24</f>
        <v>Filter 2. Tank (empty)</v>
      </c>
      <c r="B16" s="101"/>
      <c r="C16" s="101"/>
      <c r="D16" s="101"/>
      <c r="E16" s="101"/>
      <c r="F16" s="119"/>
      <c r="G16" s="113"/>
      <c r="H16" s="114"/>
    </row>
    <row r="17" spans="1:8" x14ac:dyDescent="0.25">
      <c r="A17" s="9" t="str">
        <f>Results!A25</f>
        <v>Filter 1. Pond noble crayfish</v>
      </c>
      <c r="B17" s="101"/>
      <c r="C17" s="101"/>
      <c r="D17" s="101"/>
      <c r="E17" s="101"/>
      <c r="F17" s="119"/>
      <c r="G17" s="113"/>
      <c r="H17" s="114"/>
    </row>
    <row r="18" spans="1:8" x14ac:dyDescent="0.25">
      <c r="A18" s="9" t="str">
        <f>Results!A26</f>
        <v>Filter 2. Pond noble crayfish</v>
      </c>
      <c r="B18" s="101"/>
      <c r="C18" s="101"/>
      <c r="D18" s="101"/>
      <c r="E18" s="101"/>
      <c r="F18" s="119"/>
      <c r="G18" s="113"/>
      <c r="H18" s="114"/>
    </row>
    <row r="19" spans="1:8" x14ac:dyDescent="0.25">
      <c r="A19" s="9" t="str">
        <f>Results!A27</f>
        <v>Filter 1. Pond signal crayfish</v>
      </c>
      <c r="B19" s="101"/>
      <c r="C19" s="101"/>
      <c r="D19" s="101"/>
      <c r="E19" s="101"/>
      <c r="F19" s="119"/>
      <c r="G19" s="113"/>
      <c r="H19" s="114"/>
    </row>
    <row r="20" spans="1:8" x14ac:dyDescent="0.25">
      <c r="A20" s="9" t="str">
        <f>Results!A28</f>
        <v>Filter 2. Pond signal crayfish</v>
      </c>
      <c r="B20" s="101"/>
      <c r="C20" s="101"/>
      <c r="D20" s="101"/>
      <c r="E20" s="101"/>
      <c r="F20" s="119"/>
      <c r="G20" s="113"/>
      <c r="H20" s="114"/>
    </row>
    <row r="21" spans="1:8" x14ac:dyDescent="0.25">
      <c r="A21" s="9" t="str">
        <f>Results!A29</f>
        <v>Filter 1. Pond empty</v>
      </c>
      <c r="B21" s="101"/>
      <c r="C21" s="101"/>
      <c r="D21" s="101"/>
      <c r="E21" s="101"/>
      <c r="F21" s="119"/>
      <c r="G21" s="115"/>
      <c r="H21" s="116"/>
    </row>
    <row r="22" spans="1:8" x14ac:dyDescent="0.25">
      <c r="A22" s="9" t="str">
        <f>Results!A30</f>
        <v>Filter 2. Pond empty</v>
      </c>
      <c r="B22" s="101"/>
      <c r="C22" s="101"/>
      <c r="D22" s="101"/>
      <c r="E22" s="101"/>
      <c r="F22" s="119"/>
      <c r="G22" s="115"/>
      <c r="H22" s="116"/>
    </row>
    <row r="23" spans="1:8" x14ac:dyDescent="0.25">
      <c r="A23" s="9" t="s">
        <v>187</v>
      </c>
      <c r="B23" s="101"/>
      <c r="C23" s="101"/>
      <c r="D23" s="101"/>
      <c r="E23" s="101"/>
      <c r="F23" s="119"/>
      <c r="G23" s="115"/>
      <c r="H23" s="116"/>
    </row>
    <row r="24" spans="1:8" x14ac:dyDescent="0.25">
      <c r="A24" s="9" t="s">
        <v>188</v>
      </c>
      <c r="B24" s="101"/>
      <c r="C24" s="101"/>
      <c r="D24" s="101"/>
      <c r="E24" s="101"/>
      <c r="F24" s="119"/>
      <c r="G24" s="115"/>
      <c r="H24" s="116"/>
    </row>
    <row r="25" spans="1:8" x14ac:dyDescent="0.25">
      <c r="A25" s="9" t="str">
        <f>Results!A33</f>
        <v>Filter 1. Lake Mälaren</v>
      </c>
      <c r="B25" s="101"/>
      <c r="C25" s="101"/>
      <c r="D25" s="101"/>
      <c r="E25" s="101"/>
      <c r="F25" s="119"/>
      <c r="G25" s="115"/>
      <c r="H25" s="116"/>
    </row>
    <row r="26" spans="1:8" x14ac:dyDescent="0.25">
      <c r="A26" s="9" t="str">
        <f>Results!A34</f>
        <v>Filter 2. Lake Mälaren</v>
      </c>
      <c r="B26" s="101"/>
      <c r="C26" s="101"/>
      <c r="D26" s="101"/>
      <c r="E26" s="101"/>
      <c r="F26" s="119"/>
      <c r="G26" s="117"/>
      <c r="H26" s="118"/>
    </row>
    <row r="27" spans="1:8" x14ac:dyDescent="0.25">
      <c r="A27" s="3"/>
      <c r="B27" s="3"/>
      <c r="C27" s="3"/>
      <c r="D27" s="3"/>
      <c r="E27" s="3"/>
      <c r="F27" s="3"/>
      <c r="G27" s="3"/>
      <c r="H27" s="3"/>
    </row>
    <row r="29" spans="1:8" x14ac:dyDescent="0.25">
      <c r="A29" s="171" t="s">
        <v>158</v>
      </c>
      <c r="B29" s="159"/>
      <c r="C29" s="159"/>
      <c r="D29" s="159"/>
      <c r="E29" s="159"/>
      <c r="F29" s="160"/>
    </row>
    <row r="30" spans="1:8" x14ac:dyDescent="0.25">
      <c r="A30" s="161"/>
      <c r="B30" s="157"/>
      <c r="C30" s="157"/>
      <c r="D30" s="157"/>
      <c r="E30" s="157"/>
      <c r="F30" s="162"/>
    </row>
    <row r="31" spans="1:8" x14ac:dyDescent="0.25">
      <c r="A31" s="161"/>
      <c r="B31" s="157"/>
      <c r="C31" s="157"/>
      <c r="D31" s="157"/>
      <c r="E31" s="157"/>
      <c r="F31" s="162"/>
    </row>
    <row r="32" spans="1:8" x14ac:dyDescent="0.25">
      <c r="A32" s="161"/>
      <c r="B32" s="157"/>
      <c r="C32" s="157"/>
      <c r="D32" s="157"/>
      <c r="E32" s="157"/>
      <c r="F32" s="162"/>
    </row>
    <row r="33" spans="1:6" x14ac:dyDescent="0.25">
      <c r="A33" s="161"/>
      <c r="B33" s="157"/>
      <c r="C33" s="157"/>
      <c r="D33" s="157"/>
      <c r="E33" s="157"/>
      <c r="F33" s="162"/>
    </row>
    <row r="34" spans="1:6" x14ac:dyDescent="0.25">
      <c r="A34" s="161"/>
      <c r="B34" s="157"/>
      <c r="C34" s="157"/>
      <c r="D34" s="157"/>
      <c r="E34" s="157"/>
      <c r="F34" s="162"/>
    </row>
    <row r="35" spans="1:6" x14ac:dyDescent="0.25">
      <c r="A35" s="161"/>
      <c r="B35" s="157"/>
      <c r="C35" s="157"/>
      <c r="D35" s="157"/>
      <c r="E35" s="157"/>
      <c r="F35" s="162"/>
    </row>
    <row r="36" spans="1:6" x14ac:dyDescent="0.25">
      <c r="A36" s="161"/>
      <c r="B36" s="157"/>
      <c r="C36" s="157"/>
      <c r="D36" s="157"/>
      <c r="E36" s="157"/>
      <c r="F36" s="162"/>
    </row>
    <row r="37" spans="1:6" x14ac:dyDescent="0.25">
      <c r="A37" s="161"/>
      <c r="B37" s="157"/>
      <c r="C37" s="157"/>
      <c r="D37" s="157"/>
      <c r="E37" s="157"/>
      <c r="F37" s="162"/>
    </row>
    <row r="38" spans="1:6" x14ac:dyDescent="0.25">
      <c r="A38" s="163"/>
      <c r="B38" s="164"/>
      <c r="C38" s="164"/>
      <c r="D38" s="164"/>
      <c r="E38" s="164"/>
      <c r="F38" s="165"/>
    </row>
  </sheetData>
  <mergeCells count="8">
    <mergeCell ref="B1:H1"/>
    <mergeCell ref="G4:H4"/>
    <mergeCell ref="A29:F38"/>
    <mergeCell ref="G6:H6"/>
    <mergeCell ref="G7:H7"/>
    <mergeCell ref="E2:F2"/>
    <mergeCell ref="E3:F3"/>
    <mergeCell ref="G8:H8"/>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8E5AF-EBF1-4706-9837-0CC9E46A78EA}">
  <dimension ref="A1:C18"/>
  <sheetViews>
    <sheetView zoomScale="90" zoomScaleNormal="90" workbookViewId="0">
      <selection activeCell="B18" sqref="B18:C18"/>
    </sheetView>
  </sheetViews>
  <sheetFormatPr defaultRowHeight="15" x14ac:dyDescent="0.25"/>
  <cols>
    <col min="1" max="1" width="65.140625" customWidth="1"/>
    <col min="2" max="2" width="40.42578125" customWidth="1"/>
    <col min="3" max="3" width="104" customWidth="1"/>
  </cols>
  <sheetData>
    <row r="1" spans="1:3" x14ac:dyDescent="0.25">
      <c r="A1" s="33" t="s">
        <v>68</v>
      </c>
      <c r="B1" s="34">
        <f>Results!C7</f>
        <v>0</v>
      </c>
      <c r="C1" s="15"/>
    </row>
    <row r="2" spans="1:3" ht="81" customHeight="1" x14ac:dyDescent="0.25">
      <c r="A2" s="22" t="s">
        <v>94</v>
      </c>
      <c r="B2" s="180"/>
      <c r="C2" s="181"/>
    </row>
    <row r="3" spans="1:3" x14ac:dyDescent="0.25">
      <c r="A3" s="23"/>
      <c r="B3" s="24"/>
      <c r="C3" s="25"/>
    </row>
    <row r="4" spans="1:3" x14ac:dyDescent="0.25">
      <c r="A4" s="135" t="s">
        <v>63</v>
      </c>
      <c r="B4" s="136"/>
      <c r="C4" s="137"/>
    </row>
    <row r="5" spans="1:3" x14ac:dyDescent="0.25">
      <c r="A5" s="2" t="s">
        <v>48</v>
      </c>
      <c r="B5" s="2" t="s">
        <v>51</v>
      </c>
      <c r="C5" s="2" t="s">
        <v>60</v>
      </c>
    </row>
    <row r="6" spans="1:3" x14ac:dyDescent="0.25">
      <c r="A6" s="2" t="s">
        <v>49</v>
      </c>
      <c r="B6" s="41"/>
      <c r="C6" s="41"/>
    </row>
    <row r="7" spans="1:3" x14ac:dyDescent="0.25">
      <c r="A7" s="2" t="s">
        <v>50</v>
      </c>
      <c r="B7" s="41"/>
      <c r="C7" s="41"/>
    </row>
    <row r="8" spans="1:3" x14ac:dyDescent="0.25">
      <c r="A8" s="2" t="s">
        <v>98</v>
      </c>
      <c r="B8" s="41"/>
      <c r="C8" s="3"/>
    </row>
    <row r="9" spans="1:3" x14ac:dyDescent="0.25">
      <c r="A9" s="2" t="s">
        <v>97</v>
      </c>
      <c r="B9" s="41"/>
      <c r="C9" s="3"/>
    </row>
    <row r="10" spans="1:3" x14ac:dyDescent="0.25">
      <c r="A10" s="3"/>
      <c r="B10" s="3"/>
      <c r="C10" s="3"/>
    </row>
    <row r="11" spans="1:3" x14ac:dyDescent="0.25">
      <c r="A11" s="3"/>
      <c r="B11" s="2" t="s">
        <v>51</v>
      </c>
      <c r="C11" s="2" t="s">
        <v>62</v>
      </c>
    </row>
    <row r="12" spans="1:3" x14ac:dyDescent="0.25">
      <c r="A12" s="2" t="s">
        <v>61</v>
      </c>
      <c r="B12" s="41"/>
      <c r="C12" s="41"/>
    </row>
    <row r="13" spans="1:3" x14ac:dyDescent="0.25">
      <c r="A13" s="2" t="s">
        <v>98</v>
      </c>
      <c r="B13" s="41"/>
      <c r="C13" s="3"/>
    </row>
    <row r="14" spans="1:3" x14ac:dyDescent="0.25">
      <c r="A14" s="2" t="s">
        <v>97</v>
      </c>
      <c r="B14" s="41"/>
      <c r="C14" s="3"/>
    </row>
    <row r="15" spans="1:3" x14ac:dyDescent="0.25">
      <c r="A15" s="135" t="s">
        <v>64</v>
      </c>
      <c r="B15" s="136"/>
      <c r="C15" s="137"/>
    </row>
    <row r="16" spans="1:3" x14ac:dyDescent="0.25">
      <c r="A16" s="3"/>
      <c r="B16" s="3"/>
      <c r="C16" s="3"/>
    </row>
    <row r="17" spans="1:3" x14ac:dyDescent="0.25">
      <c r="A17" s="2" t="s">
        <v>65</v>
      </c>
      <c r="B17" s="3"/>
      <c r="C17" s="3"/>
    </row>
    <row r="18" spans="1:3" ht="151.5" customHeight="1" x14ac:dyDescent="0.25">
      <c r="A18" s="22" t="s">
        <v>95</v>
      </c>
      <c r="B18" s="180"/>
      <c r="C18" s="181"/>
    </row>
  </sheetData>
  <mergeCells count="4">
    <mergeCell ref="A4:C4"/>
    <mergeCell ref="A15:C15"/>
    <mergeCell ref="B2:C2"/>
    <mergeCell ref="B18:C18"/>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6FD2F-C242-4BB7-B1EB-28AC2ACCD6F2}">
  <dimension ref="A1:K98"/>
  <sheetViews>
    <sheetView zoomScale="90" zoomScaleNormal="90" workbookViewId="0">
      <selection activeCell="A2" sqref="A2:F2"/>
    </sheetView>
  </sheetViews>
  <sheetFormatPr defaultRowHeight="15" x14ac:dyDescent="0.25"/>
  <cols>
    <col min="1" max="1" width="7.140625" customWidth="1"/>
    <col min="2" max="2" width="37.7109375" customWidth="1"/>
    <col min="3" max="3" width="12.7109375" customWidth="1"/>
    <col min="4" max="4" width="23.7109375" customWidth="1"/>
    <col min="5" max="5" width="17.5703125" customWidth="1"/>
    <col min="6" max="6" width="22.85546875" customWidth="1"/>
    <col min="7" max="7" width="38.85546875" customWidth="1"/>
    <col min="8" max="8" width="41.140625" customWidth="1"/>
    <col min="9" max="9" width="22.5703125" customWidth="1"/>
    <col min="10" max="10" width="32.85546875" customWidth="1"/>
    <col min="11" max="11" width="84" customWidth="1"/>
    <col min="12" max="12" width="16.42578125" bestFit="1" customWidth="1"/>
    <col min="13" max="13" width="5.42578125" bestFit="1" customWidth="1"/>
    <col min="14" max="14" width="9.42578125" bestFit="1" customWidth="1"/>
  </cols>
  <sheetData>
    <row r="1" spans="1:11" x14ac:dyDescent="0.25">
      <c r="A1" s="33" t="s">
        <v>68</v>
      </c>
      <c r="B1" s="33"/>
      <c r="C1" s="33">
        <f>Results!C7</f>
        <v>0</v>
      </c>
    </row>
    <row r="2" spans="1:11" ht="60" customHeight="1" x14ac:dyDescent="0.7">
      <c r="A2" s="228" t="s">
        <v>46</v>
      </c>
      <c r="B2" s="228"/>
      <c r="C2" s="228"/>
      <c r="D2" s="228"/>
      <c r="E2" s="228"/>
      <c r="F2" s="228"/>
      <c r="G2" s="229" t="s">
        <v>144</v>
      </c>
      <c r="H2" s="230"/>
      <c r="I2" s="230"/>
      <c r="J2" s="231"/>
      <c r="K2" s="16"/>
    </row>
    <row r="3" spans="1:11" ht="15" customHeight="1" x14ac:dyDescent="0.7">
      <c r="A3" s="55"/>
      <c r="B3" s="56"/>
      <c r="C3" s="56"/>
      <c r="D3" s="56"/>
      <c r="E3" s="56"/>
      <c r="F3" s="57"/>
      <c r="G3" s="243" t="s">
        <v>33</v>
      </c>
      <c r="H3" s="244"/>
      <c r="I3" s="244"/>
      <c r="J3" s="245"/>
      <c r="K3" s="99" t="s">
        <v>21</v>
      </c>
    </row>
    <row r="4" spans="1:11" x14ac:dyDescent="0.25">
      <c r="A4" s="135" t="s">
        <v>44</v>
      </c>
      <c r="B4" s="136"/>
      <c r="C4" s="137"/>
      <c r="D4" s="227"/>
      <c r="E4" s="227"/>
      <c r="F4" s="237"/>
      <c r="G4" s="238"/>
      <c r="H4" s="239"/>
      <c r="I4" s="239"/>
      <c r="J4" s="240"/>
      <c r="K4" s="81"/>
    </row>
    <row r="5" spans="1:11" x14ac:dyDescent="0.25">
      <c r="A5" s="135" t="s">
        <v>131</v>
      </c>
      <c r="B5" s="136"/>
      <c r="C5" s="137"/>
      <c r="D5" s="189"/>
      <c r="E5" s="190"/>
      <c r="F5" s="191"/>
      <c r="G5" s="78"/>
      <c r="H5" s="13"/>
      <c r="I5" s="13"/>
      <c r="J5" s="79"/>
      <c r="K5" s="102"/>
    </row>
    <row r="6" spans="1:11" x14ac:dyDescent="0.25">
      <c r="A6" s="4"/>
      <c r="B6" s="4"/>
      <c r="C6" s="4"/>
      <c r="D6" s="4"/>
      <c r="E6" s="4"/>
      <c r="F6" s="4"/>
      <c r="G6" s="13"/>
      <c r="H6" s="13"/>
      <c r="I6" s="13"/>
      <c r="J6" s="13"/>
      <c r="K6" s="3"/>
    </row>
    <row r="7" spans="1:11" x14ac:dyDescent="0.25">
      <c r="A7" s="4"/>
      <c r="B7" s="4"/>
      <c r="C7" s="4"/>
      <c r="D7" s="7" t="s">
        <v>127</v>
      </c>
      <c r="E7" s="10"/>
      <c r="F7" s="7" t="s">
        <v>128</v>
      </c>
      <c r="G7" s="78"/>
      <c r="H7" s="13"/>
      <c r="I7" s="13"/>
      <c r="J7" s="79"/>
      <c r="K7" s="213"/>
    </row>
    <row r="8" spans="1:11" x14ac:dyDescent="0.25">
      <c r="A8" s="211" t="s">
        <v>125</v>
      </c>
      <c r="B8" s="211"/>
      <c r="C8" s="212"/>
      <c r="D8" s="71"/>
      <c r="E8" s="70"/>
      <c r="F8" s="80"/>
      <c r="G8" s="172" t="s">
        <v>142</v>
      </c>
      <c r="H8" s="232"/>
      <c r="I8" s="232"/>
      <c r="J8" s="173"/>
      <c r="K8" s="214"/>
    </row>
    <row r="9" spans="1:11" x14ac:dyDescent="0.25">
      <c r="A9" s="135" t="s">
        <v>126</v>
      </c>
      <c r="B9" s="136"/>
      <c r="C9" s="137"/>
      <c r="D9" s="42"/>
      <c r="E9" s="70"/>
      <c r="F9" s="42"/>
      <c r="G9" s="234"/>
      <c r="H9" s="235"/>
      <c r="I9" s="235"/>
      <c r="J9" s="236"/>
      <c r="K9" s="215"/>
    </row>
    <row r="10" spans="1:11" x14ac:dyDescent="0.25">
      <c r="A10" s="4"/>
      <c r="B10" s="4"/>
      <c r="C10" s="4"/>
      <c r="D10" s="4"/>
      <c r="E10" s="4"/>
      <c r="F10" s="4"/>
      <c r="G10" s="92"/>
      <c r="H10" s="92"/>
      <c r="I10" s="92"/>
      <c r="J10" s="92"/>
      <c r="K10" s="92"/>
    </row>
    <row r="11" spans="1:11" x14ac:dyDescent="0.25">
      <c r="A11" s="3"/>
      <c r="B11" s="3"/>
      <c r="C11" s="69"/>
      <c r="D11" s="135" t="s">
        <v>45</v>
      </c>
      <c r="E11" s="137"/>
      <c r="F11" s="2" t="s">
        <v>99</v>
      </c>
      <c r="G11" s="94"/>
      <c r="H11" s="95" t="s">
        <v>45</v>
      </c>
      <c r="I11" s="95" t="s">
        <v>99</v>
      </c>
      <c r="J11" s="100"/>
      <c r="K11" s="35"/>
    </row>
    <row r="12" spans="1:11" x14ac:dyDescent="0.25">
      <c r="A12" s="135" t="s">
        <v>115</v>
      </c>
      <c r="B12" s="136"/>
      <c r="C12" s="137"/>
      <c r="D12" s="192"/>
      <c r="E12" s="194"/>
      <c r="F12" s="66"/>
      <c r="G12" s="83" t="s">
        <v>115</v>
      </c>
      <c r="H12" s="47" t="s">
        <v>129</v>
      </c>
      <c r="I12" s="72">
        <v>65</v>
      </c>
      <c r="J12" s="73"/>
      <c r="K12" s="213"/>
    </row>
    <row r="13" spans="1:11" x14ac:dyDescent="0.25">
      <c r="A13" s="135" t="s">
        <v>116</v>
      </c>
      <c r="B13" s="136"/>
      <c r="C13" s="137"/>
      <c r="D13" s="192"/>
      <c r="E13" s="194"/>
      <c r="F13" s="66"/>
      <c r="G13" s="84" t="s">
        <v>116</v>
      </c>
      <c r="H13" s="49" t="s">
        <v>130</v>
      </c>
      <c r="I13" s="67">
        <v>232</v>
      </c>
      <c r="J13" s="75"/>
      <c r="K13" s="214"/>
    </row>
    <row r="14" spans="1:11" x14ac:dyDescent="0.25">
      <c r="A14" s="135" t="s">
        <v>117</v>
      </c>
      <c r="B14" s="136"/>
      <c r="C14" s="137"/>
      <c r="D14" s="192"/>
      <c r="E14" s="194"/>
      <c r="F14" s="66"/>
      <c r="G14" s="74"/>
      <c r="H14" s="67"/>
      <c r="I14" s="67"/>
      <c r="J14" s="75"/>
      <c r="K14" s="214"/>
    </row>
    <row r="15" spans="1:11" x14ac:dyDescent="0.25">
      <c r="A15" s="135" t="s">
        <v>118</v>
      </c>
      <c r="B15" s="136"/>
      <c r="C15" s="137"/>
      <c r="D15" s="192"/>
      <c r="E15" s="194"/>
      <c r="F15" s="66"/>
      <c r="G15" s="74"/>
      <c r="H15" s="67"/>
      <c r="I15" s="67"/>
      <c r="J15" s="75"/>
      <c r="K15" s="214"/>
    </row>
    <row r="16" spans="1:11" x14ac:dyDescent="0.25">
      <c r="A16" s="135" t="s">
        <v>133</v>
      </c>
      <c r="B16" s="136"/>
      <c r="C16" s="137"/>
      <c r="D16" s="192"/>
      <c r="E16" s="194"/>
      <c r="F16" s="82"/>
      <c r="G16" s="76"/>
      <c r="H16" s="77"/>
      <c r="I16" s="77"/>
      <c r="J16" s="68"/>
      <c r="K16" s="215"/>
    </row>
    <row r="17" spans="1:11" x14ac:dyDescent="0.25">
      <c r="A17" s="4"/>
      <c r="B17" s="4"/>
      <c r="C17" s="4"/>
      <c r="D17" s="54"/>
      <c r="E17" s="54"/>
      <c r="F17" s="54"/>
      <c r="G17" s="13"/>
      <c r="H17" s="13"/>
      <c r="I17" s="13"/>
      <c r="J17" s="13"/>
      <c r="K17" s="4"/>
    </row>
    <row r="18" spans="1:11" x14ac:dyDescent="0.25">
      <c r="A18" s="19" t="s">
        <v>119</v>
      </c>
      <c r="B18" s="19" t="s">
        <v>102</v>
      </c>
      <c r="C18" s="19" t="s">
        <v>103</v>
      </c>
      <c r="D18" s="186" t="s">
        <v>32</v>
      </c>
      <c r="E18" s="186"/>
      <c r="F18" s="186"/>
      <c r="G18" s="3"/>
      <c r="H18" s="3"/>
      <c r="I18" s="3"/>
      <c r="J18" s="3"/>
      <c r="K18" s="3"/>
    </row>
    <row r="19" spans="1:11" ht="15" customHeight="1" x14ac:dyDescent="0.25">
      <c r="A19" s="41"/>
      <c r="B19" s="41"/>
      <c r="C19" s="41"/>
      <c r="D19" s="185"/>
      <c r="E19" s="185"/>
      <c r="F19" s="185"/>
      <c r="G19" s="182" t="s">
        <v>132</v>
      </c>
      <c r="H19" s="183"/>
      <c r="I19" s="183"/>
      <c r="J19" s="184"/>
      <c r="K19" s="188"/>
    </row>
    <row r="20" spans="1:11" ht="15" customHeight="1" x14ac:dyDescent="0.25">
      <c r="A20" s="41"/>
      <c r="B20" s="41"/>
      <c r="C20" s="41"/>
      <c r="D20" s="185"/>
      <c r="E20" s="185"/>
      <c r="F20" s="185"/>
      <c r="G20" s="65" t="s">
        <v>119</v>
      </c>
      <c r="H20" s="62" t="s">
        <v>102</v>
      </c>
      <c r="I20" s="62" t="s">
        <v>103</v>
      </c>
      <c r="J20" s="63" t="s">
        <v>32</v>
      </c>
      <c r="K20" s="188"/>
    </row>
    <row r="21" spans="1:11" ht="15" customHeight="1" x14ac:dyDescent="0.25">
      <c r="A21" s="41"/>
      <c r="B21" s="41"/>
      <c r="C21" s="41"/>
      <c r="D21" s="185"/>
      <c r="E21" s="185"/>
      <c r="F21" s="185"/>
      <c r="G21" s="64">
        <v>1</v>
      </c>
      <c r="H21" s="60" t="s">
        <v>120</v>
      </c>
      <c r="I21" s="60" t="s">
        <v>105</v>
      </c>
      <c r="J21" s="61" t="s">
        <v>108</v>
      </c>
      <c r="K21" s="188"/>
    </row>
    <row r="22" spans="1:11" ht="15" customHeight="1" x14ac:dyDescent="0.25">
      <c r="A22" s="41"/>
      <c r="B22" s="41"/>
      <c r="C22" s="41"/>
      <c r="D22" s="185"/>
      <c r="E22" s="185"/>
      <c r="F22" s="185"/>
      <c r="G22" s="64">
        <v>1</v>
      </c>
      <c r="H22" s="60" t="s">
        <v>121</v>
      </c>
      <c r="I22" s="60" t="s">
        <v>106</v>
      </c>
      <c r="J22" s="61" t="s">
        <v>109</v>
      </c>
      <c r="K22" s="188"/>
    </row>
    <row r="23" spans="1:11" ht="15" customHeight="1" x14ac:dyDescent="0.25">
      <c r="A23" s="41"/>
      <c r="B23" s="41"/>
      <c r="C23" s="41"/>
      <c r="D23" s="185"/>
      <c r="E23" s="185"/>
      <c r="F23" s="185"/>
      <c r="G23" s="64">
        <v>2</v>
      </c>
      <c r="H23" s="60" t="s">
        <v>122</v>
      </c>
      <c r="I23" s="60" t="s">
        <v>105</v>
      </c>
      <c r="J23" s="61" t="s">
        <v>112</v>
      </c>
      <c r="K23" s="188"/>
    </row>
    <row r="24" spans="1:11" ht="15" customHeight="1" x14ac:dyDescent="0.25">
      <c r="A24" s="41"/>
      <c r="B24" s="41"/>
      <c r="C24" s="41"/>
      <c r="D24" s="185"/>
      <c r="E24" s="185"/>
      <c r="F24" s="185"/>
      <c r="G24" s="64">
        <v>2</v>
      </c>
      <c r="H24" s="60" t="s">
        <v>123</v>
      </c>
      <c r="I24" s="60" t="s">
        <v>106</v>
      </c>
      <c r="J24" s="61" t="s">
        <v>113</v>
      </c>
      <c r="K24" s="188"/>
    </row>
    <row r="25" spans="1:11" ht="15" customHeight="1" x14ac:dyDescent="0.25">
      <c r="A25" s="41"/>
      <c r="B25" s="41"/>
      <c r="C25" s="41"/>
      <c r="D25" s="185"/>
      <c r="E25" s="185"/>
      <c r="F25" s="185"/>
      <c r="G25" s="26"/>
      <c r="H25" s="26"/>
      <c r="I25" s="26"/>
      <c r="J25" s="26"/>
      <c r="K25" s="188"/>
    </row>
    <row r="26" spans="1:11" x14ac:dyDescent="0.25">
      <c r="A26" s="41"/>
      <c r="B26" s="41"/>
      <c r="C26" s="41"/>
      <c r="D26" s="185"/>
      <c r="E26" s="185"/>
      <c r="F26" s="185"/>
      <c r="G26" s="64">
        <v>1</v>
      </c>
      <c r="H26" s="60" t="s">
        <v>111</v>
      </c>
      <c r="I26" s="60" t="s">
        <v>39</v>
      </c>
      <c r="J26" s="61" t="s">
        <v>110</v>
      </c>
      <c r="K26" s="188"/>
    </row>
    <row r="27" spans="1:11" ht="15" customHeight="1" x14ac:dyDescent="0.25">
      <c r="A27" s="41"/>
      <c r="B27" s="41"/>
      <c r="C27" s="41"/>
      <c r="D27" s="185"/>
      <c r="E27" s="185"/>
      <c r="F27" s="185"/>
      <c r="G27" s="64">
        <v>2</v>
      </c>
      <c r="H27" s="60" t="s">
        <v>124</v>
      </c>
      <c r="I27" s="60" t="s">
        <v>39</v>
      </c>
      <c r="J27" s="61" t="s">
        <v>114</v>
      </c>
      <c r="K27" s="188"/>
    </row>
    <row r="28" spans="1:11" x14ac:dyDescent="0.25">
      <c r="A28" s="41"/>
      <c r="B28" s="41"/>
      <c r="C28" s="41"/>
      <c r="D28" s="185"/>
      <c r="E28" s="185"/>
      <c r="F28" s="185"/>
      <c r="G28" s="220" t="s">
        <v>107</v>
      </c>
      <c r="H28" s="127"/>
      <c r="I28" s="127"/>
      <c r="J28" s="221"/>
      <c r="K28" s="188"/>
    </row>
    <row r="29" spans="1:11" x14ac:dyDescent="0.25">
      <c r="A29" s="41"/>
      <c r="B29" s="41"/>
      <c r="C29" s="85" t="s">
        <v>39</v>
      </c>
      <c r="D29" s="185"/>
      <c r="E29" s="185"/>
      <c r="F29" s="185"/>
      <c r="G29" s="220"/>
      <c r="H29" s="127"/>
      <c r="I29" s="127"/>
      <c r="J29" s="221"/>
      <c r="K29" s="188"/>
    </row>
    <row r="30" spans="1:11" x14ac:dyDescent="0.25">
      <c r="A30" s="41"/>
      <c r="B30" s="41"/>
      <c r="C30" s="85" t="s">
        <v>39</v>
      </c>
      <c r="D30" s="185"/>
      <c r="E30" s="185"/>
      <c r="F30" s="185"/>
      <c r="G30" s="220"/>
      <c r="H30" s="127"/>
      <c r="I30" s="127"/>
      <c r="J30" s="221"/>
      <c r="K30" s="188"/>
    </row>
    <row r="31" spans="1:11" x14ac:dyDescent="0.25">
      <c r="A31" s="41"/>
      <c r="B31" s="41"/>
      <c r="C31" s="85" t="s">
        <v>39</v>
      </c>
      <c r="D31" s="185"/>
      <c r="E31" s="185"/>
      <c r="F31" s="185"/>
      <c r="G31" s="220"/>
      <c r="H31" s="127"/>
      <c r="I31" s="127"/>
      <c r="J31" s="221"/>
      <c r="K31" s="188"/>
    </row>
    <row r="32" spans="1:11" x14ac:dyDescent="0.25">
      <c r="A32" s="41"/>
      <c r="B32" s="41"/>
      <c r="C32" s="85" t="s">
        <v>39</v>
      </c>
      <c r="D32" s="185"/>
      <c r="E32" s="185"/>
      <c r="F32" s="185"/>
      <c r="G32" s="220"/>
      <c r="H32" s="127"/>
      <c r="I32" s="127"/>
      <c r="J32" s="221"/>
      <c r="K32" s="188"/>
    </row>
    <row r="33" spans="1:11" x14ac:dyDescent="0.25">
      <c r="A33" s="41"/>
      <c r="B33" s="41"/>
      <c r="C33" s="85" t="s">
        <v>39</v>
      </c>
      <c r="D33" s="185"/>
      <c r="E33" s="185"/>
      <c r="F33" s="185"/>
      <c r="G33" s="222"/>
      <c r="H33" s="223"/>
      <c r="I33" s="223"/>
      <c r="J33" s="224"/>
      <c r="K33" s="188"/>
    </row>
    <row r="34" spans="1:11" ht="15" customHeight="1" x14ac:dyDescent="0.25">
      <c r="A34" s="86"/>
      <c r="B34" s="87"/>
      <c r="C34" s="88"/>
      <c r="D34" s="259" t="s">
        <v>29</v>
      </c>
      <c r="E34" s="259"/>
      <c r="F34" s="259"/>
      <c r="G34" s="182" t="s">
        <v>134</v>
      </c>
      <c r="H34" s="183"/>
      <c r="I34" s="183"/>
      <c r="J34" s="184"/>
      <c r="K34" s="213"/>
    </row>
    <row r="35" spans="1:11" x14ac:dyDescent="0.25">
      <c r="A35" s="11"/>
      <c r="B35" s="3"/>
      <c r="C35" s="12"/>
      <c r="D35" s="2" t="s">
        <v>26</v>
      </c>
      <c r="E35" s="2" t="s">
        <v>27</v>
      </c>
      <c r="F35" s="2" t="s">
        <v>28</v>
      </c>
      <c r="G35" s="220"/>
      <c r="H35" s="127"/>
      <c r="I35" s="127"/>
      <c r="J35" s="221"/>
      <c r="K35" s="214"/>
    </row>
    <row r="36" spans="1:11" x14ac:dyDescent="0.25">
      <c r="A36" s="216">
        <f>B29</f>
        <v>0</v>
      </c>
      <c r="B36" s="217"/>
      <c r="C36" s="218"/>
      <c r="D36" s="58"/>
      <c r="E36" s="41"/>
      <c r="F36" s="41"/>
      <c r="G36" s="220"/>
      <c r="H36" s="127"/>
      <c r="I36" s="127"/>
      <c r="J36" s="221"/>
      <c r="K36" s="214"/>
    </row>
    <row r="37" spans="1:11" x14ac:dyDescent="0.25">
      <c r="A37" s="216">
        <f>B30</f>
        <v>0</v>
      </c>
      <c r="B37" s="217"/>
      <c r="C37" s="218"/>
      <c r="D37" s="58"/>
      <c r="E37" s="41"/>
      <c r="F37" s="41"/>
      <c r="G37" s="220"/>
      <c r="H37" s="127"/>
      <c r="I37" s="127"/>
      <c r="J37" s="221"/>
      <c r="K37" s="214"/>
    </row>
    <row r="38" spans="1:11" x14ac:dyDescent="0.25">
      <c r="A38" s="216">
        <f>B31</f>
        <v>0</v>
      </c>
      <c r="B38" s="217"/>
      <c r="C38" s="218"/>
      <c r="D38" s="58"/>
      <c r="E38" s="41"/>
      <c r="F38" s="41"/>
      <c r="G38" s="220"/>
      <c r="H38" s="127"/>
      <c r="I38" s="127"/>
      <c r="J38" s="221"/>
      <c r="K38" s="214"/>
    </row>
    <row r="39" spans="1:11" x14ac:dyDescent="0.25">
      <c r="A39" s="216">
        <f>B32</f>
        <v>0</v>
      </c>
      <c r="B39" s="217"/>
      <c r="C39" s="218"/>
      <c r="D39" s="58"/>
      <c r="E39" s="41"/>
      <c r="F39" s="41"/>
      <c r="G39" s="220"/>
      <c r="H39" s="127"/>
      <c r="I39" s="127"/>
      <c r="J39" s="221"/>
      <c r="K39" s="214"/>
    </row>
    <row r="40" spans="1:11" x14ac:dyDescent="0.25">
      <c r="A40" s="216">
        <f>B33</f>
        <v>0</v>
      </c>
      <c r="B40" s="217"/>
      <c r="C40" s="218"/>
      <c r="D40" s="41"/>
      <c r="E40" s="41"/>
      <c r="F40" s="41"/>
      <c r="G40" s="222"/>
      <c r="H40" s="223"/>
      <c r="I40" s="223"/>
      <c r="J40" s="224"/>
      <c r="K40" s="215"/>
    </row>
    <row r="41" spans="1:11" x14ac:dyDescent="0.25">
      <c r="A41" s="90"/>
      <c r="B41" s="90"/>
      <c r="C41" s="90"/>
      <c r="D41" s="3"/>
      <c r="E41" s="3"/>
      <c r="F41" s="3"/>
      <c r="G41" s="91"/>
      <c r="H41" s="91"/>
      <c r="I41" s="91"/>
      <c r="J41" s="91"/>
      <c r="K41" s="92"/>
    </row>
    <row r="42" spans="1:11" x14ac:dyDescent="0.25">
      <c r="A42" s="135" t="s">
        <v>30</v>
      </c>
      <c r="B42" s="136"/>
      <c r="C42" s="137"/>
      <c r="D42" s="185"/>
      <c r="E42" s="185"/>
      <c r="F42" s="185"/>
      <c r="G42" s="195" t="s">
        <v>31</v>
      </c>
      <c r="H42" s="196"/>
      <c r="I42" s="196"/>
      <c r="J42" s="197"/>
      <c r="K42" s="17"/>
    </row>
    <row r="43" spans="1:11" x14ac:dyDescent="0.25">
      <c r="A43" s="3"/>
      <c r="B43" s="3"/>
      <c r="C43" s="3"/>
      <c r="D43" s="3"/>
      <c r="E43" s="3"/>
      <c r="F43" s="3"/>
      <c r="G43" s="3"/>
      <c r="H43" s="3"/>
      <c r="I43" s="3"/>
      <c r="J43" s="3"/>
      <c r="K43" s="3"/>
    </row>
    <row r="44" spans="1:11" x14ac:dyDescent="0.25">
      <c r="A44" s="3"/>
      <c r="B44" s="3"/>
      <c r="C44" s="3"/>
      <c r="D44" s="2" t="s">
        <v>5</v>
      </c>
      <c r="E44" s="19" t="s">
        <v>47</v>
      </c>
      <c r="F44" s="20" t="s">
        <v>6</v>
      </c>
      <c r="G44" s="3"/>
      <c r="H44" s="3"/>
      <c r="I44" s="3"/>
      <c r="J44" s="3"/>
      <c r="K44" s="3"/>
    </row>
    <row r="45" spans="1:11" x14ac:dyDescent="0.25">
      <c r="A45" s="189" t="s">
        <v>135</v>
      </c>
      <c r="B45" s="190"/>
      <c r="C45" s="191"/>
      <c r="D45" s="58"/>
      <c r="E45" s="46"/>
      <c r="F45" s="21"/>
      <c r="G45" s="94" t="s">
        <v>143</v>
      </c>
      <c r="H45" s="95"/>
      <c r="I45" s="95"/>
      <c r="J45" s="96"/>
      <c r="K45" s="257"/>
    </row>
    <row r="46" spans="1:11" x14ac:dyDescent="0.25">
      <c r="A46" s="255" t="s">
        <v>4</v>
      </c>
      <c r="B46" s="148"/>
      <c r="C46" s="256"/>
      <c r="D46" s="41"/>
      <c r="E46" s="46"/>
      <c r="F46" s="11"/>
      <c r="G46" s="246" t="s">
        <v>77</v>
      </c>
      <c r="H46" s="247"/>
      <c r="I46" s="247"/>
      <c r="J46" s="248"/>
      <c r="K46" s="257"/>
    </row>
    <row r="47" spans="1:11" x14ac:dyDescent="0.25">
      <c r="A47" s="135" t="s">
        <v>4</v>
      </c>
      <c r="B47" s="136"/>
      <c r="C47" s="137"/>
      <c r="D47" s="41"/>
      <c r="E47" s="46"/>
      <c r="F47" s="59"/>
      <c r="G47" s="249"/>
      <c r="H47" s="250"/>
      <c r="I47" s="250"/>
      <c r="J47" s="251"/>
      <c r="K47" s="257"/>
    </row>
    <row r="48" spans="1:11" x14ac:dyDescent="0.25">
      <c r="A48" s="135" t="s">
        <v>54</v>
      </c>
      <c r="B48" s="136"/>
      <c r="C48" s="137"/>
      <c r="D48" s="41"/>
      <c r="E48" s="46"/>
      <c r="F48" s="219"/>
      <c r="G48" s="249"/>
      <c r="H48" s="250"/>
      <c r="I48" s="250"/>
      <c r="J48" s="251"/>
      <c r="K48" s="257"/>
    </row>
    <row r="49" spans="1:11" x14ac:dyDescent="0.25">
      <c r="A49" s="135" t="s">
        <v>55</v>
      </c>
      <c r="B49" s="136"/>
      <c r="C49" s="137"/>
      <c r="D49" s="41"/>
      <c r="E49" s="46"/>
      <c r="F49" s="219"/>
      <c r="G49" s="249"/>
      <c r="H49" s="250"/>
      <c r="I49" s="250"/>
      <c r="J49" s="251"/>
      <c r="K49" s="257"/>
    </row>
    <row r="50" spans="1:11" x14ac:dyDescent="0.25">
      <c r="A50" s="135" t="s">
        <v>56</v>
      </c>
      <c r="B50" s="136"/>
      <c r="C50" s="137"/>
      <c r="D50" s="41"/>
      <c r="E50" s="46"/>
      <c r="F50" s="219"/>
      <c r="G50" s="249"/>
      <c r="H50" s="250"/>
      <c r="I50" s="250"/>
      <c r="J50" s="251"/>
      <c r="K50" s="257"/>
    </row>
    <row r="51" spans="1:11" x14ac:dyDescent="0.25">
      <c r="A51" s="135" t="s">
        <v>57</v>
      </c>
      <c r="B51" s="136"/>
      <c r="C51" s="137"/>
      <c r="D51" s="41"/>
      <c r="E51" s="41"/>
      <c r="F51" s="3"/>
      <c r="G51" s="249"/>
      <c r="H51" s="250"/>
      <c r="I51" s="250"/>
      <c r="J51" s="251"/>
      <c r="K51" s="257"/>
    </row>
    <row r="52" spans="1:11" x14ac:dyDescent="0.25">
      <c r="A52" s="189" t="s">
        <v>135</v>
      </c>
      <c r="B52" s="190"/>
      <c r="C52" s="191"/>
      <c r="D52" s="41"/>
      <c r="E52" s="41"/>
      <c r="F52" s="3"/>
      <c r="G52" s="252"/>
      <c r="H52" s="253"/>
      <c r="I52" s="253"/>
      <c r="J52" s="254"/>
      <c r="K52" s="258"/>
    </row>
    <row r="53" spans="1:11" x14ac:dyDescent="0.25">
      <c r="A53" s="3"/>
      <c r="B53" s="3"/>
      <c r="C53" s="3"/>
      <c r="D53" s="3"/>
      <c r="E53" s="3"/>
      <c r="F53" s="3"/>
      <c r="G53" s="3"/>
      <c r="H53" s="3"/>
      <c r="I53" s="3"/>
      <c r="J53" s="3"/>
      <c r="K53" s="3"/>
    </row>
    <row r="54" spans="1:11" x14ac:dyDescent="0.25">
      <c r="A54" s="135" t="s">
        <v>0</v>
      </c>
      <c r="B54" s="136"/>
      <c r="C54" s="137"/>
      <c r="D54" s="226"/>
      <c r="E54" s="226"/>
      <c r="F54" s="226"/>
      <c r="G54" s="195" t="s">
        <v>14</v>
      </c>
      <c r="H54" s="196"/>
      <c r="I54" s="196"/>
      <c r="J54" s="197"/>
      <c r="K54" s="17"/>
    </row>
    <row r="55" spans="1:11" x14ac:dyDescent="0.25">
      <c r="A55" s="3"/>
      <c r="B55" s="3"/>
      <c r="C55" s="3"/>
      <c r="D55" s="4"/>
      <c r="E55" s="4"/>
      <c r="F55" s="4"/>
      <c r="G55" s="3"/>
      <c r="H55" s="3"/>
      <c r="I55" s="3"/>
      <c r="J55" s="3"/>
      <c r="K55" s="4"/>
    </row>
    <row r="56" spans="1:11" x14ac:dyDescent="0.25">
      <c r="A56" s="135" t="s">
        <v>17</v>
      </c>
      <c r="B56" s="136"/>
      <c r="C56" s="137"/>
      <c r="D56" s="227"/>
      <c r="E56" s="227"/>
      <c r="F56" s="227"/>
      <c r="G56" s="3"/>
      <c r="H56" s="3"/>
      <c r="I56" s="3"/>
      <c r="J56" s="3"/>
      <c r="K56" s="18"/>
    </row>
    <row r="57" spans="1:11" x14ac:dyDescent="0.25">
      <c r="A57" s="135" t="s">
        <v>18</v>
      </c>
      <c r="B57" s="136"/>
      <c r="C57" s="137"/>
      <c r="D57" s="185"/>
      <c r="E57" s="185"/>
      <c r="F57" s="185"/>
      <c r="G57" s="195" t="s">
        <v>19</v>
      </c>
      <c r="H57" s="196"/>
      <c r="I57" s="196"/>
      <c r="J57" s="197"/>
      <c r="K57" s="18"/>
    </row>
    <row r="58" spans="1:11" x14ac:dyDescent="0.25">
      <c r="A58" s="3"/>
      <c r="B58" s="3"/>
      <c r="C58" s="3"/>
      <c r="D58" s="3"/>
      <c r="E58" s="3"/>
      <c r="F58" s="3"/>
      <c r="G58" s="3"/>
      <c r="H58" s="3"/>
      <c r="I58" s="3"/>
      <c r="J58" s="3"/>
      <c r="K58" s="3"/>
    </row>
    <row r="59" spans="1:11" x14ac:dyDescent="0.25">
      <c r="A59" s="135" t="s">
        <v>7</v>
      </c>
      <c r="B59" s="136"/>
      <c r="C59" s="137"/>
      <c r="D59" s="185"/>
      <c r="E59" s="185"/>
      <c r="F59" s="185"/>
      <c r="G59" s="3"/>
      <c r="H59" s="3"/>
      <c r="I59" s="3"/>
      <c r="J59" s="3"/>
      <c r="K59" s="18"/>
    </row>
    <row r="60" spans="1:11" ht="29.25" customHeight="1" x14ac:dyDescent="0.25">
      <c r="A60" s="135" t="s">
        <v>15</v>
      </c>
      <c r="B60" s="136"/>
      <c r="C60" s="137"/>
      <c r="D60" s="242"/>
      <c r="E60" s="242"/>
      <c r="F60" s="242"/>
      <c r="G60" s="198" t="s">
        <v>101</v>
      </c>
      <c r="H60" s="199"/>
      <c r="I60" s="199"/>
      <c r="J60" s="200"/>
      <c r="K60" s="6"/>
    </row>
    <row r="61" spans="1:11" x14ac:dyDescent="0.25">
      <c r="A61" s="3"/>
      <c r="B61" s="3"/>
      <c r="C61" s="3"/>
      <c r="D61" s="3"/>
      <c r="E61" s="3"/>
      <c r="F61" s="3"/>
      <c r="G61" s="3"/>
      <c r="H61" s="3"/>
      <c r="I61" s="3"/>
      <c r="J61" s="3"/>
      <c r="K61" s="3"/>
    </row>
    <row r="62" spans="1:11" x14ac:dyDescent="0.25">
      <c r="A62" s="135" t="s">
        <v>59</v>
      </c>
      <c r="B62" s="136"/>
      <c r="C62" s="137"/>
      <c r="D62" s="185"/>
      <c r="E62" s="185"/>
      <c r="F62" s="185"/>
      <c r="G62" s="3"/>
      <c r="H62" s="3"/>
      <c r="I62" s="3"/>
      <c r="J62" s="3"/>
      <c r="K62" s="17"/>
    </row>
    <row r="63" spans="1:11" ht="75" customHeight="1" x14ac:dyDescent="0.25">
      <c r="A63" s="204" t="s">
        <v>16</v>
      </c>
      <c r="B63" s="205"/>
      <c r="C63" s="206"/>
      <c r="D63" s="225"/>
      <c r="E63" s="225"/>
      <c r="F63" s="225"/>
      <c r="G63" s="201" t="s">
        <v>20</v>
      </c>
      <c r="H63" s="202"/>
      <c r="I63" s="202"/>
      <c r="J63" s="203"/>
      <c r="K63" s="5"/>
    </row>
    <row r="64" spans="1:11" x14ac:dyDescent="0.25">
      <c r="A64" s="3"/>
      <c r="B64" s="3"/>
      <c r="C64" s="3"/>
      <c r="D64" s="3"/>
      <c r="E64" s="3"/>
      <c r="F64" s="3"/>
      <c r="G64" s="3"/>
      <c r="H64" s="3"/>
      <c r="I64" s="3"/>
      <c r="J64" s="3"/>
      <c r="K64" s="3"/>
    </row>
    <row r="65" spans="1:11" x14ac:dyDescent="0.25">
      <c r="A65" s="207" t="s">
        <v>1</v>
      </c>
      <c r="B65" s="208"/>
      <c r="C65" s="2" t="s">
        <v>2</v>
      </c>
      <c r="D65" s="185"/>
      <c r="E65" s="185"/>
      <c r="F65" s="185"/>
      <c r="G65" s="195" t="s">
        <v>58</v>
      </c>
      <c r="H65" s="196"/>
      <c r="I65" s="196"/>
      <c r="J65" s="197"/>
      <c r="K65" s="17"/>
    </row>
    <row r="66" spans="1:11" x14ac:dyDescent="0.25">
      <c r="A66" s="209"/>
      <c r="B66" s="210"/>
      <c r="C66" s="2" t="s">
        <v>3</v>
      </c>
      <c r="D66" s="185"/>
      <c r="E66" s="185"/>
      <c r="F66" s="185"/>
      <c r="G66" s="3"/>
      <c r="H66" s="3"/>
      <c r="I66" s="3"/>
      <c r="J66" s="3"/>
      <c r="K66" s="17"/>
    </row>
    <row r="67" spans="1:11" x14ac:dyDescent="0.25">
      <c r="A67" s="241" t="s">
        <v>96</v>
      </c>
      <c r="B67" s="241"/>
      <c r="C67" s="241"/>
      <c r="D67" s="189"/>
      <c r="E67" s="190"/>
      <c r="F67" s="191"/>
      <c r="G67" s="3"/>
      <c r="H67" s="3"/>
      <c r="I67" s="3"/>
      <c r="J67" s="3"/>
      <c r="K67" s="17"/>
    </row>
    <row r="68" spans="1:11" x14ac:dyDescent="0.25">
      <c r="A68" s="3"/>
      <c r="B68" s="3"/>
      <c r="C68" s="3"/>
      <c r="D68" s="3"/>
      <c r="E68" s="3"/>
      <c r="F68" s="3"/>
      <c r="G68" s="195" t="s">
        <v>43</v>
      </c>
      <c r="H68" s="196"/>
      <c r="I68" s="196"/>
      <c r="J68" s="197"/>
      <c r="K68" s="3"/>
    </row>
    <row r="69" spans="1:11" x14ac:dyDescent="0.25">
      <c r="A69" s="135" t="s">
        <v>52</v>
      </c>
      <c r="B69" s="136"/>
      <c r="C69" s="137"/>
      <c r="D69" s="33">
        <f>SUM(E72:E97)+D70</f>
        <v>0</v>
      </c>
      <c r="E69" s="3"/>
      <c r="F69" s="3"/>
      <c r="G69" s="31" t="s">
        <v>41</v>
      </c>
      <c r="H69" s="47">
        <v>25</v>
      </c>
      <c r="I69" s="47"/>
      <c r="J69" s="48"/>
      <c r="K69" s="187"/>
    </row>
    <row r="70" spans="1:11" x14ac:dyDescent="0.25">
      <c r="A70" s="135" t="s">
        <v>53</v>
      </c>
      <c r="B70" s="136"/>
      <c r="C70" s="137"/>
      <c r="D70" s="41"/>
      <c r="E70" s="3"/>
      <c r="F70" s="3"/>
      <c r="G70" s="27" t="s">
        <v>40</v>
      </c>
      <c r="H70" s="49">
        <v>5</v>
      </c>
      <c r="I70" s="49"/>
      <c r="J70" s="28"/>
      <c r="K70" s="187"/>
    </row>
    <row r="71" spans="1:11" x14ac:dyDescent="0.25">
      <c r="A71" s="135" t="s">
        <v>37</v>
      </c>
      <c r="B71" s="136"/>
      <c r="C71" s="137"/>
      <c r="D71" s="2" t="s">
        <v>35</v>
      </c>
      <c r="E71" s="8" t="s">
        <v>34</v>
      </c>
      <c r="F71" s="14" t="s">
        <v>36</v>
      </c>
      <c r="G71" s="31" t="s">
        <v>37</v>
      </c>
      <c r="H71" s="32" t="s">
        <v>35</v>
      </c>
      <c r="I71" s="32" t="s">
        <v>34</v>
      </c>
      <c r="J71" s="48" t="s">
        <v>36</v>
      </c>
      <c r="K71" s="187"/>
    </row>
    <row r="72" spans="1:11" x14ac:dyDescent="0.25">
      <c r="A72" s="193"/>
      <c r="B72" s="193"/>
      <c r="C72" s="194"/>
      <c r="D72" s="41"/>
      <c r="E72" s="41"/>
      <c r="F72" s="33" t="e">
        <f>$D72*$E72/(D$69)</f>
        <v>#DIV/0!</v>
      </c>
      <c r="G72" s="27" t="s">
        <v>38</v>
      </c>
      <c r="H72" s="50"/>
      <c r="I72" s="49">
        <v>3.5</v>
      </c>
      <c r="J72" s="51"/>
      <c r="K72" s="187"/>
    </row>
    <row r="73" spans="1:11" x14ac:dyDescent="0.25">
      <c r="A73" s="192"/>
      <c r="B73" s="193"/>
      <c r="C73" s="194"/>
      <c r="D73" s="41"/>
      <c r="E73" s="41"/>
      <c r="F73" s="33" t="e">
        <f t="shared" ref="F73:F97" si="0">$D73*$E73/(D$69)</f>
        <v>#DIV/0!</v>
      </c>
      <c r="G73" s="27" t="s">
        <v>42</v>
      </c>
      <c r="H73" s="49">
        <v>2</v>
      </c>
      <c r="I73" s="49">
        <v>12.5</v>
      </c>
      <c r="J73" s="52">
        <v>1</v>
      </c>
      <c r="K73" s="187"/>
    </row>
    <row r="74" spans="1:11" x14ac:dyDescent="0.25">
      <c r="A74" s="192"/>
      <c r="B74" s="193"/>
      <c r="C74" s="194"/>
      <c r="D74" s="41"/>
      <c r="E74" s="41"/>
      <c r="F74" s="33" t="e">
        <f t="shared" si="0"/>
        <v>#DIV/0!</v>
      </c>
      <c r="G74" s="27" t="s">
        <v>22</v>
      </c>
      <c r="H74" s="49">
        <v>12.5</v>
      </c>
      <c r="I74" s="49">
        <v>1</v>
      </c>
      <c r="J74" s="52">
        <v>0.5</v>
      </c>
      <c r="K74" s="187"/>
    </row>
    <row r="75" spans="1:11" x14ac:dyDescent="0.25">
      <c r="A75" s="192"/>
      <c r="B75" s="193"/>
      <c r="C75" s="194"/>
      <c r="D75" s="41"/>
      <c r="E75" s="41"/>
      <c r="F75" s="33" t="e">
        <f t="shared" si="0"/>
        <v>#DIV/0!</v>
      </c>
      <c r="G75" s="27" t="s">
        <v>23</v>
      </c>
      <c r="H75" s="49">
        <v>6.25</v>
      </c>
      <c r="I75" s="49">
        <v>1</v>
      </c>
      <c r="J75" s="52">
        <v>0.25</v>
      </c>
      <c r="K75" s="187"/>
    </row>
    <row r="76" spans="1:11" x14ac:dyDescent="0.25">
      <c r="A76" s="192"/>
      <c r="B76" s="193"/>
      <c r="C76" s="194"/>
      <c r="D76" s="41"/>
      <c r="E76" s="41"/>
      <c r="F76" s="33" t="e">
        <f t="shared" si="0"/>
        <v>#DIV/0!</v>
      </c>
      <c r="G76" s="27" t="s">
        <v>24</v>
      </c>
      <c r="H76" s="49">
        <v>6.25</v>
      </c>
      <c r="I76" s="49">
        <v>1</v>
      </c>
      <c r="J76" s="52">
        <v>0.25</v>
      </c>
      <c r="K76" s="187"/>
    </row>
    <row r="77" spans="1:11" x14ac:dyDescent="0.25">
      <c r="A77" s="192"/>
      <c r="B77" s="193"/>
      <c r="C77" s="194"/>
      <c r="D77" s="41"/>
      <c r="E77" s="41"/>
      <c r="F77" s="33" t="e">
        <f t="shared" si="0"/>
        <v>#DIV/0!</v>
      </c>
      <c r="G77" s="27" t="s">
        <v>25</v>
      </c>
      <c r="H77" s="49">
        <v>5</v>
      </c>
      <c r="I77" s="49">
        <v>1</v>
      </c>
      <c r="J77" s="52">
        <v>0.2</v>
      </c>
      <c r="K77" s="187"/>
    </row>
    <row r="78" spans="1:11" x14ac:dyDescent="0.25">
      <c r="A78" s="192"/>
      <c r="B78" s="193"/>
      <c r="C78" s="194"/>
      <c r="D78" s="41"/>
      <c r="E78" s="41"/>
      <c r="F78" s="33" t="e">
        <f t="shared" si="0"/>
        <v>#DIV/0!</v>
      </c>
      <c r="G78" s="29"/>
      <c r="H78" s="53"/>
      <c r="I78" s="53"/>
      <c r="J78" s="30"/>
      <c r="K78" s="187"/>
    </row>
    <row r="79" spans="1:11" x14ac:dyDescent="0.25">
      <c r="A79" s="192"/>
      <c r="B79" s="193"/>
      <c r="C79" s="194"/>
      <c r="D79" s="41"/>
      <c r="E79" s="41"/>
      <c r="F79" s="33" t="e">
        <f t="shared" si="0"/>
        <v>#DIV/0!</v>
      </c>
      <c r="G79" s="11"/>
      <c r="H79" s="3"/>
      <c r="I79" s="3"/>
      <c r="J79" s="12"/>
      <c r="K79" s="188"/>
    </row>
    <row r="80" spans="1:11" x14ac:dyDescent="0.25">
      <c r="A80" s="192"/>
      <c r="B80" s="193"/>
      <c r="C80" s="194"/>
      <c r="D80" s="41"/>
      <c r="E80" s="41"/>
      <c r="F80" s="33" t="e">
        <f t="shared" si="0"/>
        <v>#DIV/0!</v>
      </c>
      <c r="G80" s="172" t="s">
        <v>76</v>
      </c>
      <c r="H80" s="232"/>
      <c r="I80" s="232"/>
      <c r="J80" s="173"/>
      <c r="K80" s="188"/>
    </row>
    <row r="81" spans="1:11" x14ac:dyDescent="0.25">
      <c r="A81" s="192"/>
      <c r="B81" s="193"/>
      <c r="C81" s="194"/>
      <c r="D81" s="41"/>
      <c r="E81" s="41"/>
      <c r="F81" s="33" t="e">
        <f t="shared" si="0"/>
        <v>#DIV/0!</v>
      </c>
      <c r="G81" s="174"/>
      <c r="H81" s="233"/>
      <c r="I81" s="233"/>
      <c r="J81" s="175"/>
      <c r="K81" s="188"/>
    </row>
    <row r="82" spans="1:11" x14ac:dyDescent="0.25">
      <c r="A82" s="192"/>
      <c r="B82" s="193"/>
      <c r="C82" s="194"/>
      <c r="D82" s="41"/>
      <c r="E82" s="41"/>
      <c r="F82" s="33" t="e">
        <f t="shared" si="0"/>
        <v>#DIV/0!</v>
      </c>
      <c r="G82" s="174"/>
      <c r="H82" s="233"/>
      <c r="I82" s="233"/>
      <c r="J82" s="175"/>
      <c r="K82" s="188"/>
    </row>
    <row r="83" spans="1:11" x14ac:dyDescent="0.25">
      <c r="A83" s="192"/>
      <c r="B83" s="193"/>
      <c r="C83" s="194"/>
      <c r="D83" s="41"/>
      <c r="E83" s="41"/>
      <c r="F83" s="33" t="e">
        <f t="shared" si="0"/>
        <v>#DIV/0!</v>
      </c>
      <c r="G83" s="174"/>
      <c r="H83" s="233"/>
      <c r="I83" s="233"/>
      <c r="J83" s="175"/>
      <c r="K83" s="188"/>
    </row>
    <row r="84" spans="1:11" x14ac:dyDescent="0.25">
      <c r="A84" s="43"/>
      <c r="B84" s="44"/>
      <c r="C84" s="45"/>
      <c r="D84" s="41"/>
      <c r="E84" s="41"/>
      <c r="F84" s="33" t="e">
        <f t="shared" si="0"/>
        <v>#DIV/0!</v>
      </c>
      <c r="G84" s="174"/>
      <c r="H84" s="233"/>
      <c r="I84" s="233"/>
      <c r="J84" s="175"/>
      <c r="K84" s="188"/>
    </row>
    <row r="85" spans="1:11" x14ac:dyDescent="0.25">
      <c r="A85" s="43"/>
      <c r="B85" s="44"/>
      <c r="C85" s="45"/>
      <c r="D85" s="41"/>
      <c r="E85" s="41"/>
      <c r="F85" s="33" t="e">
        <f t="shared" si="0"/>
        <v>#DIV/0!</v>
      </c>
      <c r="G85" s="174"/>
      <c r="H85" s="233"/>
      <c r="I85" s="233"/>
      <c r="J85" s="175"/>
      <c r="K85" s="188"/>
    </row>
    <row r="86" spans="1:11" x14ac:dyDescent="0.25">
      <c r="A86" s="43"/>
      <c r="B86" s="44"/>
      <c r="C86" s="45"/>
      <c r="D86" s="41"/>
      <c r="E86" s="41"/>
      <c r="F86" s="33" t="e">
        <f t="shared" si="0"/>
        <v>#DIV/0!</v>
      </c>
      <c r="G86" s="174"/>
      <c r="H86" s="233"/>
      <c r="I86" s="233"/>
      <c r="J86" s="175"/>
      <c r="K86" s="188"/>
    </row>
    <row r="87" spans="1:11" x14ac:dyDescent="0.25">
      <c r="A87" s="43"/>
      <c r="B87" s="44"/>
      <c r="C87" s="45"/>
      <c r="D87" s="41"/>
      <c r="E87" s="41"/>
      <c r="F87" s="33" t="e">
        <f t="shared" si="0"/>
        <v>#DIV/0!</v>
      </c>
      <c r="G87" s="174"/>
      <c r="H87" s="233"/>
      <c r="I87" s="233"/>
      <c r="J87" s="175"/>
      <c r="K87" s="188"/>
    </row>
    <row r="88" spans="1:11" x14ac:dyDescent="0.25">
      <c r="A88" s="43"/>
      <c r="B88" s="44"/>
      <c r="C88" s="45"/>
      <c r="D88" s="41"/>
      <c r="E88" s="41"/>
      <c r="F88" s="33" t="e">
        <f t="shared" si="0"/>
        <v>#DIV/0!</v>
      </c>
      <c r="G88" s="174"/>
      <c r="H88" s="233"/>
      <c r="I88" s="233"/>
      <c r="J88" s="175"/>
      <c r="K88" s="188"/>
    </row>
    <row r="89" spans="1:11" x14ac:dyDescent="0.25">
      <c r="A89" s="43"/>
      <c r="B89" s="44"/>
      <c r="C89" s="45"/>
      <c r="D89" s="41"/>
      <c r="E89" s="41"/>
      <c r="F89" s="33" t="e">
        <f t="shared" si="0"/>
        <v>#DIV/0!</v>
      </c>
      <c r="G89" s="174"/>
      <c r="H89" s="233"/>
      <c r="I89" s="233"/>
      <c r="J89" s="175"/>
      <c r="K89" s="188"/>
    </row>
    <row r="90" spans="1:11" x14ac:dyDescent="0.25">
      <c r="A90" s="43"/>
      <c r="B90" s="44"/>
      <c r="C90" s="45"/>
      <c r="D90" s="41"/>
      <c r="E90" s="41"/>
      <c r="F90" s="33" t="e">
        <f t="shared" si="0"/>
        <v>#DIV/0!</v>
      </c>
      <c r="G90" s="174"/>
      <c r="H90" s="233"/>
      <c r="I90" s="233"/>
      <c r="J90" s="175"/>
      <c r="K90" s="188"/>
    </row>
    <row r="91" spans="1:11" x14ac:dyDescent="0.25">
      <c r="A91" s="192"/>
      <c r="B91" s="193"/>
      <c r="C91" s="194"/>
      <c r="D91" s="41"/>
      <c r="E91" s="41"/>
      <c r="F91" s="33" t="e">
        <f t="shared" si="0"/>
        <v>#DIV/0!</v>
      </c>
      <c r="G91" s="174"/>
      <c r="H91" s="233"/>
      <c r="I91" s="233"/>
      <c r="J91" s="175"/>
      <c r="K91" s="188"/>
    </row>
    <row r="92" spans="1:11" x14ac:dyDescent="0.25">
      <c r="A92" s="192"/>
      <c r="B92" s="193"/>
      <c r="C92" s="194"/>
      <c r="D92" s="41"/>
      <c r="E92" s="41"/>
      <c r="F92" s="33" t="e">
        <f t="shared" si="0"/>
        <v>#DIV/0!</v>
      </c>
      <c r="G92" s="174"/>
      <c r="H92" s="233"/>
      <c r="I92" s="233"/>
      <c r="J92" s="175"/>
      <c r="K92" s="188"/>
    </row>
    <row r="93" spans="1:11" x14ac:dyDescent="0.25">
      <c r="A93" s="192"/>
      <c r="B93" s="193"/>
      <c r="C93" s="194"/>
      <c r="D93" s="41"/>
      <c r="E93" s="41"/>
      <c r="F93" s="33" t="e">
        <f t="shared" si="0"/>
        <v>#DIV/0!</v>
      </c>
      <c r="G93" s="174"/>
      <c r="H93" s="233"/>
      <c r="I93" s="233"/>
      <c r="J93" s="175"/>
      <c r="K93" s="188"/>
    </row>
    <row r="94" spans="1:11" x14ac:dyDescent="0.25">
      <c r="A94" s="192"/>
      <c r="B94" s="193"/>
      <c r="C94" s="194"/>
      <c r="D94" s="41"/>
      <c r="E94" s="41"/>
      <c r="F94" s="33" t="e">
        <f t="shared" si="0"/>
        <v>#DIV/0!</v>
      </c>
      <c r="G94" s="174"/>
      <c r="H94" s="233"/>
      <c r="I94" s="233"/>
      <c r="J94" s="175"/>
      <c r="K94" s="188"/>
    </row>
    <row r="95" spans="1:11" x14ac:dyDescent="0.25">
      <c r="A95" s="192"/>
      <c r="B95" s="193"/>
      <c r="C95" s="194"/>
      <c r="D95" s="41"/>
      <c r="E95" s="41"/>
      <c r="F95" s="33" t="e">
        <f t="shared" si="0"/>
        <v>#DIV/0!</v>
      </c>
      <c r="G95" s="174"/>
      <c r="H95" s="233"/>
      <c r="I95" s="233"/>
      <c r="J95" s="175"/>
      <c r="K95" s="188"/>
    </row>
    <row r="96" spans="1:11" x14ac:dyDescent="0.25">
      <c r="A96" s="192"/>
      <c r="B96" s="193"/>
      <c r="C96" s="194"/>
      <c r="D96" s="41"/>
      <c r="E96" s="41"/>
      <c r="F96" s="33" t="e">
        <f t="shared" si="0"/>
        <v>#DIV/0!</v>
      </c>
      <c r="G96" s="174"/>
      <c r="H96" s="233"/>
      <c r="I96" s="233"/>
      <c r="J96" s="175"/>
      <c r="K96" s="188"/>
    </row>
    <row r="97" spans="1:11" x14ac:dyDescent="0.25">
      <c r="A97" s="192"/>
      <c r="B97" s="193"/>
      <c r="C97" s="194"/>
      <c r="D97" s="41"/>
      <c r="E97" s="41"/>
      <c r="F97" s="33" t="e">
        <f t="shared" si="0"/>
        <v>#DIV/0!</v>
      </c>
      <c r="G97" s="234"/>
      <c r="H97" s="235"/>
      <c r="I97" s="235"/>
      <c r="J97" s="236"/>
      <c r="K97" s="188"/>
    </row>
    <row r="98" spans="1:11" x14ac:dyDescent="0.25">
      <c r="A98" s="3"/>
      <c r="B98" s="3"/>
      <c r="C98" s="3"/>
      <c r="D98" s="3"/>
      <c r="E98" s="3"/>
      <c r="F98" s="3"/>
      <c r="G98" s="3"/>
      <c r="H98" s="3"/>
      <c r="I98" s="3"/>
      <c r="J98" s="3"/>
      <c r="K98" s="3"/>
    </row>
  </sheetData>
  <mergeCells count="114">
    <mergeCell ref="K45:K52"/>
    <mergeCell ref="K19:K33"/>
    <mergeCell ref="D19:F19"/>
    <mergeCell ref="D20:F20"/>
    <mergeCell ref="D22:F22"/>
    <mergeCell ref="D23:F23"/>
    <mergeCell ref="D25:F25"/>
    <mergeCell ref="D33:F33"/>
    <mergeCell ref="D34:F34"/>
    <mergeCell ref="K34:K40"/>
    <mergeCell ref="A71:C71"/>
    <mergeCell ref="G3:J3"/>
    <mergeCell ref="G42:J42"/>
    <mergeCell ref="G46:J52"/>
    <mergeCell ref="A54:C54"/>
    <mergeCell ref="A56:C56"/>
    <mergeCell ref="A57:C57"/>
    <mergeCell ref="A59:C59"/>
    <mergeCell ref="A60:C60"/>
    <mergeCell ref="A42:C42"/>
    <mergeCell ref="A46:C46"/>
    <mergeCell ref="A47:C47"/>
    <mergeCell ref="A48:C48"/>
    <mergeCell ref="A49:C49"/>
    <mergeCell ref="A50:C50"/>
    <mergeCell ref="D42:F42"/>
    <mergeCell ref="A36:C36"/>
    <mergeCell ref="A37:C37"/>
    <mergeCell ref="D12:E12"/>
    <mergeCell ref="D13:E13"/>
    <mergeCell ref="D14:E14"/>
    <mergeCell ref="D15:E15"/>
    <mergeCell ref="D16:E16"/>
    <mergeCell ref="G8:J9"/>
    <mergeCell ref="A2:F2"/>
    <mergeCell ref="G2:J2"/>
    <mergeCell ref="A97:C97"/>
    <mergeCell ref="A72:C72"/>
    <mergeCell ref="G80:J97"/>
    <mergeCell ref="D4:F4"/>
    <mergeCell ref="G4:J4"/>
    <mergeCell ref="A4:C4"/>
    <mergeCell ref="A67:C67"/>
    <mergeCell ref="D67:F67"/>
    <mergeCell ref="A91:C91"/>
    <mergeCell ref="A92:C92"/>
    <mergeCell ref="A93:C93"/>
    <mergeCell ref="A94:C94"/>
    <mergeCell ref="A95:C95"/>
    <mergeCell ref="A96:C96"/>
    <mergeCell ref="A78:C78"/>
    <mergeCell ref="A79:C79"/>
    <mergeCell ref="A80:C80"/>
    <mergeCell ref="A81:C81"/>
    <mergeCell ref="A82:C82"/>
    <mergeCell ref="A83:C83"/>
    <mergeCell ref="D59:F59"/>
    <mergeCell ref="D60:F60"/>
    <mergeCell ref="A70:C70"/>
    <mergeCell ref="A69:C69"/>
    <mergeCell ref="F48:F50"/>
    <mergeCell ref="A51:C51"/>
    <mergeCell ref="D21:F21"/>
    <mergeCell ref="D24:F24"/>
    <mergeCell ref="D26:F26"/>
    <mergeCell ref="A40:C40"/>
    <mergeCell ref="G34:J40"/>
    <mergeCell ref="D32:F32"/>
    <mergeCell ref="G28:J33"/>
    <mergeCell ref="D29:F29"/>
    <mergeCell ref="D30:F30"/>
    <mergeCell ref="D31:F31"/>
    <mergeCell ref="A45:C45"/>
    <mergeCell ref="A52:C52"/>
    <mergeCell ref="D62:F62"/>
    <mergeCell ref="D63:F63"/>
    <mergeCell ref="D54:F54"/>
    <mergeCell ref="D56:F56"/>
    <mergeCell ref="D57:F57"/>
    <mergeCell ref="D66:F66"/>
    <mergeCell ref="K69:K97"/>
    <mergeCell ref="A5:C5"/>
    <mergeCell ref="D5:F5"/>
    <mergeCell ref="A73:C73"/>
    <mergeCell ref="A74:C74"/>
    <mergeCell ref="A75:C75"/>
    <mergeCell ref="A76:C76"/>
    <mergeCell ref="A77:C77"/>
    <mergeCell ref="G65:J65"/>
    <mergeCell ref="G54:J54"/>
    <mergeCell ref="G57:J57"/>
    <mergeCell ref="G60:J60"/>
    <mergeCell ref="G63:J63"/>
    <mergeCell ref="G68:J68"/>
    <mergeCell ref="A62:C62"/>
    <mergeCell ref="A63:C63"/>
    <mergeCell ref="D65:F65"/>
    <mergeCell ref="A65:B66"/>
    <mergeCell ref="A8:C8"/>
    <mergeCell ref="A9:C9"/>
    <mergeCell ref="K7:K9"/>
    <mergeCell ref="K12:K16"/>
    <mergeCell ref="A38:C38"/>
    <mergeCell ref="A39:C39"/>
    <mergeCell ref="A15:C15"/>
    <mergeCell ref="A14:C14"/>
    <mergeCell ref="A13:C13"/>
    <mergeCell ref="G19:J19"/>
    <mergeCell ref="A12:C12"/>
    <mergeCell ref="A16:C16"/>
    <mergeCell ref="D11:E11"/>
    <mergeCell ref="D27:F27"/>
    <mergeCell ref="D28:F28"/>
    <mergeCell ref="D18:F18"/>
  </mergeCells>
  <dataValidations count="1">
    <dataValidation showInputMessage="1" showErrorMessage="1" sqref="C29:C33" xr:uid="{965F138F-D534-4BFB-9950-52FA51017452}"/>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showErrorMessage="1" xr:uid="{E210D6E1-86A1-47A2-BE5D-787436A4DC12}">
          <x14:formula1>
            <xm:f>Tabels!$B$2:$B$4</xm:f>
          </x14:formula1>
          <xm:sqref>D59:F59 D62:F62</xm:sqref>
        </x14:dataValidation>
        <x14:dataValidation type="list" showInputMessage="1" showErrorMessage="1" xr:uid="{94CB61DE-79BA-40D4-B2AF-ACBE8FA8B142}">
          <x14:formula1>
            <xm:f>Tabels!$C$2:$C$4</xm:f>
          </x14:formula1>
          <xm:sqref>C19:C28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F7713C-625A-4E00-822A-F5F6A1F2CDDF}">
  <dimension ref="A1:K98"/>
  <sheetViews>
    <sheetView zoomScale="90" zoomScaleNormal="90" workbookViewId="0">
      <selection activeCell="A2" sqref="A2:F2"/>
    </sheetView>
  </sheetViews>
  <sheetFormatPr defaultRowHeight="15" x14ac:dyDescent="0.25"/>
  <cols>
    <col min="1" max="1" width="7.140625" customWidth="1"/>
    <col min="2" max="2" width="37.7109375" customWidth="1"/>
    <col min="3" max="3" width="12.7109375" customWidth="1"/>
    <col min="4" max="4" width="23.7109375" customWidth="1"/>
    <col min="5" max="5" width="17.5703125" customWidth="1"/>
    <col min="6" max="6" width="22.85546875" customWidth="1"/>
    <col min="7" max="7" width="38.85546875" customWidth="1"/>
    <col min="8" max="8" width="41.140625" customWidth="1"/>
    <col min="9" max="9" width="22.5703125" customWidth="1"/>
    <col min="10" max="10" width="32.85546875" customWidth="1"/>
    <col min="11" max="11" width="84" customWidth="1"/>
    <col min="12" max="12" width="16.42578125" bestFit="1" customWidth="1"/>
    <col min="13" max="13" width="5.42578125" bestFit="1" customWidth="1"/>
    <col min="14" max="14" width="9.42578125" bestFit="1" customWidth="1"/>
  </cols>
  <sheetData>
    <row r="1" spans="1:11" x14ac:dyDescent="0.25">
      <c r="A1" s="33" t="s">
        <v>68</v>
      </c>
      <c r="B1" s="33"/>
      <c r="C1" s="33">
        <f>Results!C7</f>
        <v>0</v>
      </c>
    </row>
    <row r="2" spans="1:11" ht="60" customHeight="1" x14ac:dyDescent="0.7">
      <c r="A2" s="228" t="s">
        <v>182</v>
      </c>
      <c r="B2" s="228"/>
      <c r="C2" s="228"/>
      <c r="D2" s="228"/>
      <c r="E2" s="228"/>
      <c r="F2" s="228"/>
      <c r="G2" s="229" t="s">
        <v>144</v>
      </c>
      <c r="H2" s="230"/>
      <c r="I2" s="230"/>
      <c r="J2" s="231"/>
      <c r="K2" s="16"/>
    </row>
    <row r="3" spans="1:11" ht="15" customHeight="1" x14ac:dyDescent="0.7">
      <c r="A3" s="55"/>
      <c r="B3" s="56"/>
      <c r="C3" s="56"/>
      <c r="D3" s="56"/>
      <c r="E3" s="56"/>
      <c r="F3" s="57"/>
      <c r="G3" s="243" t="s">
        <v>33</v>
      </c>
      <c r="H3" s="244"/>
      <c r="I3" s="244"/>
      <c r="J3" s="245"/>
      <c r="K3" s="99" t="s">
        <v>21</v>
      </c>
    </row>
    <row r="4" spans="1:11" x14ac:dyDescent="0.25">
      <c r="A4" s="135" t="s">
        <v>44</v>
      </c>
      <c r="B4" s="136"/>
      <c r="C4" s="137"/>
      <c r="D4" s="227"/>
      <c r="E4" s="227"/>
      <c r="F4" s="237"/>
      <c r="G4" s="238"/>
      <c r="H4" s="239"/>
      <c r="I4" s="239"/>
      <c r="J4" s="240"/>
      <c r="K4" s="81"/>
    </row>
    <row r="5" spans="1:11" x14ac:dyDescent="0.25">
      <c r="A5" s="135" t="s">
        <v>131</v>
      </c>
      <c r="B5" s="136"/>
      <c r="C5" s="137"/>
      <c r="D5" s="189"/>
      <c r="E5" s="190"/>
      <c r="F5" s="191"/>
      <c r="G5" s="78"/>
      <c r="H5" s="13"/>
      <c r="I5" s="13"/>
      <c r="J5" s="79"/>
      <c r="K5" s="102"/>
    </row>
    <row r="6" spans="1:11" x14ac:dyDescent="0.25">
      <c r="A6" s="4"/>
      <c r="B6" s="4"/>
      <c r="C6" s="4"/>
      <c r="D6" s="4"/>
      <c r="E6" s="4"/>
      <c r="F6" s="4"/>
      <c r="G6" s="13"/>
      <c r="H6" s="13"/>
      <c r="I6" s="13"/>
      <c r="J6" s="13"/>
      <c r="K6" s="3"/>
    </row>
    <row r="7" spans="1:11" x14ac:dyDescent="0.25">
      <c r="A7" s="4"/>
      <c r="B7" s="4"/>
      <c r="C7" s="4"/>
      <c r="D7" s="7" t="s">
        <v>127</v>
      </c>
      <c r="E7" s="10"/>
      <c r="F7" s="7" t="s">
        <v>128</v>
      </c>
      <c r="G7" s="78"/>
      <c r="H7" s="13"/>
      <c r="I7" s="13"/>
      <c r="J7" s="79"/>
      <c r="K7" s="213"/>
    </row>
    <row r="8" spans="1:11" x14ac:dyDescent="0.25">
      <c r="A8" s="211" t="s">
        <v>125</v>
      </c>
      <c r="B8" s="211"/>
      <c r="C8" s="212"/>
      <c r="D8" s="71"/>
      <c r="E8" s="70"/>
      <c r="F8" s="80"/>
      <c r="G8" s="172" t="s">
        <v>142</v>
      </c>
      <c r="H8" s="232"/>
      <c r="I8" s="232"/>
      <c r="J8" s="173"/>
      <c r="K8" s="214"/>
    </row>
    <row r="9" spans="1:11" x14ac:dyDescent="0.25">
      <c r="A9" s="135" t="s">
        <v>126</v>
      </c>
      <c r="B9" s="136"/>
      <c r="C9" s="137"/>
      <c r="D9" s="42"/>
      <c r="E9" s="70"/>
      <c r="F9" s="42"/>
      <c r="G9" s="234"/>
      <c r="H9" s="235"/>
      <c r="I9" s="235"/>
      <c r="J9" s="236"/>
      <c r="K9" s="215"/>
    </row>
    <row r="10" spans="1:11" x14ac:dyDescent="0.25">
      <c r="A10" s="4"/>
      <c r="B10" s="4"/>
      <c r="C10" s="4"/>
      <c r="D10" s="4"/>
      <c r="E10" s="4"/>
      <c r="F10" s="4"/>
      <c r="G10" s="92"/>
      <c r="H10" s="92"/>
      <c r="I10" s="92"/>
      <c r="J10" s="92"/>
      <c r="K10" s="92"/>
    </row>
    <row r="11" spans="1:11" x14ac:dyDescent="0.25">
      <c r="A11" s="3"/>
      <c r="B11" s="3"/>
      <c r="C11" s="69"/>
      <c r="D11" s="135" t="s">
        <v>45</v>
      </c>
      <c r="E11" s="137"/>
      <c r="F11" s="2" t="s">
        <v>99</v>
      </c>
      <c r="G11" s="94"/>
      <c r="H11" s="95" t="s">
        <v>45</v>
      </c>
      <c r="I11" s="95" t="s">
        <v>99</v>
      </c>
      <c r="J11" s="100"/>
      <c r="K11" s="35"/>
    </row>
    <row r="12" spans="1:11" x14ac:dyDescent="0.25">
      <c r="A12" s="135" t="s">
        <v>115</v>
      </c>
      <c r="B12" s="136"/>
      <c r="C12" s="137"/>
      <c r="D12" s="192"/>
      <c r="E12" s="194"/>
      <c r="F12" s="66"/>
      <c r="G12" s="83" t="s">
        <v>115</v>
      </c>
      <c r="H12" s="47" t="s">
        <v>129</v>
      </c>
      <c r="I12" s="72">
        <v>65</v>
      </c>
      <c r="J12" s="73"/>
      <c r="K12" s="213"/>
    </row>
    <row r="13" spans="1:11" x14ac:dyDescent="0.25">
      <c r="A13" s="135" t="s">
        <v>116</v>
      </c>
      <c r="B13" s="136"/>
      <c r="C13" s="137"/>
      <c r="D13" s="192"/>
      <c r="E13" s="194"/>
      <c r="F13" s="66"/>
      <c r="G13" s="84" t="s">
        <v>116</v>
      </c>
      <c r="H13" s="49" t="s">
        <v>130</v>
      </c>
      <c r="I13" s="67">
        <v>232</v>
      </c>
      <c r="J13" s="75"/>
      <c r="K13" s="214"/>
    </row>
    <row r="14" spans="1:11" x14ac:dyDescent="0.25">
      <c r="A14" s="135" t="s">
        <v>117</v>
      </c>
      <c r="B14" s="136"/>
      <c r="C14" s="137"/>
      <c r="D14" s="192"/>
      <c r="E14" s="194"/>
      <c r="F14" s="66"/>
      <c r="G14" s="74"/>
      <c r="H14" s="67"/>
      <c r="I14" s="67"/>
      <c r="J14" s="75"/>
      <c r="K14" s="214"/>
    </row>
    <row r="15" spans="1:11" x14ac:dyDescent="0.25">
      <c r="A15" s="135" t="s">
        <v>118</v>
      </c>
      <c r="B15" s="136"/>
      <c r="C15" s="137"/>
      <c r="D15" s="192"/>
      <c r="E15" s="194"/>
      <c r="F15" s="66"/>
      <c r="G15" s="74"/>
      <c r="H15" s="67"/>
      <c r="I15" s="67"/>
      <c r="J15" s="75"/>
      <c r="K15" s="214"/>
    </row>
    <row r="16" spans="1:11" x14ac:dyDescent="0.25">
      <c r="A16" s="135" t="s">
        <v>133</v>
      </c>
      <c r="B16" s="136"/>
      <c r="C16" s="137"/>
      <c r="D16" s="192"/>
      <c r="E16" s="194"/>
      <c r="F16" s="82"/>
      <c r="G16" s="76"/>
      <c r="H16" s="77"/>
      <c r="I16" s="77"/>
      <c r="J16" s="68"/>
      <c r="K16" s="215"/>
    </row>
    <row r="17" spans="1:11" x14ac:dyDescent="0.25">
      <c r="A17" s="4"/>
      <c r="B17" s="4"/>
      <c r="C17" s="4"/>
      <c r="D17" s="54"/>
      <c r="E17" s="54"/>
      <c r="F17" s="54"/>
      <c r="G17" s="13"/>
      <c r="H17" s="13"/>
      <c r="I17" s="13"/>
      <c r="J17" s="13"/>
      <c r="K17" s="4"/>
    </row>
    <row r="18" spans="1:11" x14ac:dyDescent="0.25">
      <c r="A18" s="19" t="s">
        <v>119</v>
      </c>
      <c r="B18" s="19" t="s">
        <v>102</v>
      </c>
      <c r="C18" s="19" t="s">
        <v>103</v>
      </c>
      <c r="D18" s="186" t="s">
        <v>32</v>
      </c>
      <c r="E18" s="186"/>
      <c r="F18" s="186"/>
      <c r="G18" s="3"/>
      <c r="H18" s="3"/>
      <c r="I18" s="3"/>
      <c r="J18" s="3"/>
      <c r="K18" s="3"/>
    </row>
    <row r="19" spans="1:11" ht="15" customHeight="1" x14ac:dyDescent="0.25">
      <c r="A19" s="41"/>
      <c r="B19" s="41"/>
      <c r="C19" s="41"/>
      <c r="D19" s="185"/>
      <c r="E19" s="185"/>
      <c r="F19" s="185"/>
      <c r="G19" s="182" t="s">
        <v>132</v>
      </c>
      <c r="H19" s="183"/>
      <c r="I19" s="183"/>
      <c r="J19" s="184"/>
      <c r="K19" s="188"/>
    </row>
    <row r="20" spans="1:11" ht="15" customHeight="1" x14ac:dyDescent="0.25">
      <c r="A20" s="41"/>
      <c r="B20" s="41"/>
      <c r="C20" s="41"/>
      <c r="D20" s="185"/>
      <c r="E20" s="185"/>
      <c r="F20" s="185"/>
      <c r="G20" s="65" t="s">
        <v>119</v>
      </c>
      <c r="H20" s="62" t="s">
        <v>102</v>
      </c>
      <c r="I20" s="62" t="s">
        <v>103</v>
      </c>
      <c r="J20" s="63" t="s">
        <v>32</v>
      </c>
      <c r="K20" s="188"/>
    </row>
    <row r="21" spans="1:11" ht="15" customHeight="1" x14ac:dyDescent="0.25">
      <c r="A21" s="41"/>
      <c r="B21" s="41"/>
      <c r="C21" s="41"/>
      <c r="D21" s="185"/>
      <c r="E21" s="185"/>
      <c r="F21" s="185"/>
      <c r="G21" s="64">
        <v>1</v>
      </c>
      <c r="H21" s="60" t="s">
        <v>120</v>
      </c>
      <c r="I21" s="60" t="s">
        <v>105</v>
      </c>
      <c r="J21" s="61" t="s">
        <v>108</v>
      </c>
      <c r="K21" s="188"/>
    </row>
    <row r="22" spans="1:11" ht="15" customHeight="1" x14ac:dyDescent="0.25">
      <c r="A22" s="41"/>
      <c r="B22" s="41"/>
      <c r="C22" s="41"/>
      <c r="D22" s="185"/>
      <c r="E22" s="185"/>
      <c r="F22" s="185"/>
      <c r="G22" s="64">
        <v>1</v>
      </c>
      <c r="H22" s="60" t="s">
        <v>121</v>
      </c>
      <c r="I22" s="60" t="s">
        <v>106</v>
      </c>
      <c r="J22" s="61" t="s">
        <v>109</v>
      </c>
      <c r="K22" s="188"/>
    </row>
    <row r="23" spans="1:11" ht="15" customHeight="1" x14ac:dyDescent="0.25">
      <c r="A23" s="41"/>
      <c r="B23" s="41"/>
      <c r="C23" s="41"/>
      <c r="D23" s="185"/>
      <c r="E23" s="185"/>
      <c r="F23" s="185"/>
      <c r="G23" s="64">
        <v>2</v>
      </c>
      <c r="H23" s="60" t="s">
        <v>122</v>
      </c>
      <c r="I23" s="60" t="s">
        <v>105</v>
      </c>
      <c r="J23" s="61" t="s">
        <v>112</v>
      </c>
      <c r="K23" s="188"/>
    </row>
    <row r="24" spans="1:11" ht="15" customHeight="1" x14ac:dyDescent="0.25">
      <c r="A24" s="41"/>
      <c r="B24" s="41"/>
      <c r="C24" s="41"/>
      <c r="D24" s="185"/>
      <c r="E24" s="185"/>
      <c r="F24" s="185"/>
      <c r="G24" s="64">
        <v>2</v>
      </c>
      <c r="H24" s="60" t="s">
        <v>123</v>
      </c>
      <c r="I24" s="60" t="s">
        <v>106</v>
      </c>
      <c r="J24" s="61" t="s">
        <v>113</v>
      </c>
      <c r="K24" s="188"/>
    </row>
    <row r="25" spans="1:11" ht="15" customHeight="1" x14ac:dyDescent="0.25">
      <c r="A25" s="41"/>
      <c r="B25" s="41"/>
      <c r="C25" s="41"/>
      <c r="D25" s="185"/>
      <c r="E25" s="185"/>
      <c r="F25" s="185"/>
      <c r="G25" s="26"/>
      <c r="H25" s="26"/>
      <c r="I25" s="26"/>
      <c r="J25" s="26"/>
      <c r="K25" s="188"/>
    </row>
    <row r="26" spans="1:11" x14ac:dyDescent="0.25">
      <c r="A26" s="41"/>
      <c r="B26" s="41"/>
      <c r="C26" s="41"/>
      <c r="D26" s="185"/>
      <c r="E26" s="185"/>
      <c r="F26" s="185"/>
      <c r="G26" s="64">
        <v>1</v>
      </c>
      <c r="H26" s="60" t="s">
        <v>111</v>
      </c>
      <c r="I26" s="60" t="s">
        <v>39</v>
      </c>
      <c r="J26" s="61" t="s">
        <v>110</v>
      </c>
      <c r="K26" s="188"/>
    </row>
    <row r="27" spans="1:11" ht="15" customHeight="1" x14ac:dyDescent="0.25">
      <c r="A27" s="41"/>
      <c r="B27" s="41"/>
      <c r="C27" s="41"/>
      <c r="D27" s="185"/>
      <c r="E27" s="185"/>
      <c r="F27" s="185"/>
      <c r="G27" s="64">
        <v>2</v>
      </c>
      <c r="H27" s="60" t="s">
        <v>124</v>
      </c>
      <c r="I27" s="60" t="s">
        <v>39</v>
      </c>
      <c r="J27" s="61" t="s">
        <v>114</v>
      </c>
      <c r="K27" s="188"/>
    </row>
    <row r="28" spans="1:11" x14ac:dyDescent="0.25">
      <c r="A28" s="41"/>
      <c r="B28" s="41"/>
      <c r="C28" s="41"/>
      <c r="D28" s="185"/>
      <c r="E28" s="185"/>
      <c r="F28" s="185"/>
      <c r="G28" s="220" t="s">
        <v>107</v>
      </c>
      <c r="H28" s="127"/>
      <c r="I28" s="127"/>
      <c r="J28" s="221"/>
      <c r="K28" s="188"/>
    </row>
    <row r="29" spans="1:11" x14ac:dyDescent="0.25">
      <c r="A29" s="41"/>
      <c r="B29" s="41"/>
      <c r="C29" s="85" t="s">
        <v>39</v>
      </c>
      <c r="D29" s="185"/>
      <c r="E29" s="185"/>
      <c r="F29" s="185"/>
      <c r="G29" s="220"/>
      <c r="H29" s="127"/>
      <c r="I29" s="127"/>
      <c r="J29" s="221"/>
      <c r="K29" s="188"/>
    </row>
    <row r="30" spans="1:11" x14ac:dyDescent="0.25">
      <c r="A30" s="41"/>
      <c r="B30" s="41"/>
      <c r="C30" s="85" t="s">
        <v>39</v>
      </c>
      <c r="D30" s="185"/>
      <c r="E30" s="185"/>
      <c r="F30" s="185"/>
      <c r="G30" s="220"/>
      <c r="H30" s="127"/>
      <c r="I30" s="127"/>
      <c r="J30" s="221"/>
      <c r="K30" s="188"/>
    </row>
    <row r="31" spans="1:11" x14ac:dyDescent="0.25">
      <c r="A31" s="41"/>
      <c r="B31" s="41"/>
      <c r="C31" s="85" t="s">
        <v>39</v>
      </c>
      <c r="D31" s="185"/>
      <c r="E31" s="185"/>
      <c r="F31" s="185"/>
      <c r="G31" s="220"/>
      <c r="H31" s="127"/>
      <c r="I31" s="127"/>
      <c r="J31" s="221"/>
      <c r="K31" s="188"/>
    </row>
    <row r="32" spans="1:11" x14ac:dyDescent="0.25">
      <c r="A32" s="41"/>
      <c r="B32" s="41"/>
      <c r="C32" s="85" t="s">
        <v>39</v>
      </c>
      <c r="D32" s="185"/>
      <c r="E32" s="185"/>
      <c r="F32" s="185"/>
      <c r="G32" s="220"/>
      <c r="H32" s="127"/>
      <c r="I32" s="127"/>
      <c r="J32" s="221"/>
      <c r="K32" s="188"/>
    </row>
    <row r="33" spans="1:11" x14ac:dyDescent="0.25">
      <c r="A33" s="41"/>
      <c r="B33" s="41"/>
      <c r="C33" s="85" t="s">
        <v>39</v>
      </c>
      <c r="D33" s="185"/>
      <c r="E33" s="185"/>
      <c r="F33" s="185"/>
      <c r="G33" s="222"/>
      <c r="H33" s="223"/>
      <c r="I33" s="223"/>
      <c r="J33" s="224"/>
      <c r="K33" s="188"/>
    </row>
    <row r="34" spans="1:11" ht="15" customHeight="1" x14ac:dyDescent="0.25">
      <c r="A34" s="86"/>
      <c r="B34" s="87"/>
      <c r="C34" s="88"/>
      <c r="D34" s="259" t="s">
        <v>29</v>
      </c>
      <c r="E34" s="259"/>
      <c r="F34" s="259"/>
      <c r="G34" s="182" t="s">
        <v>134</v>
      </c>
      <c r="H34" s="183"/>
      <c r="I34" s="183"/>
      <c r="J34" s="184"/>
      <c r="K34" s="213"/>
    </row>
    <row r="35" spans="1:11" x14ac:dyDescent="0.25">
      <c r="A35" s="11"/>
      <c r="B35" s="3"/>
      <c r="C35" s="12"/>
      <c r="D35" s="2" t="s">
        <v>26</v>
      </c>
      <c r="E35" s="2" t="s">
        <v>27</v>
      </c>
      <c r="F35" s="2" t="s">
        <v>28</v>
      </c>
      <c r="G35" s="220"/>
      <c r="H35" s="127"/>
      <c r="I35" s="127"/>
      <c r="J35" s="221"/>
      <c r="K35" s="214"/>
    </row>
    <row r="36" spans="1:11" x14ac:dyDescent="0.25">
      <c r="A36" s="216">
        <f>B29</f>
        <v>0</v>
      </c>
      <c r="B36" s="217"/>
      <c r="C36" s="218"/>
      <c r="D36" s="58"/>
      <c r="E36" s="41"/>
      <c r="F36" s="41"/>
      <c r="G36" s="220"/>
      <c r="H36" s="127"/>
      <c r="I36" s="127"/>
      <c r="J36" s="221"/>
      <c r="K36" s="214"/>
    </row>
    <row r="37" spans="1:11" x14ac:dyDescent="0.25">
      <c r="A37" s="216">
        <f>B30</f>
        <v>0</v>
      </c>
      <c r="B37" s="217"/>
      <c r="C37" s="218"/>
      <c r="D37" s="58"/>
      <c r="E37" s="41"/>
      <c r="F37" s="41"/>
      <c r="G37" s="220"/>
      <c r="H37" s="127"/>
      <c r="I37" s="127"/>
      <c r="J37" s="221"/>
      <c r="K37" s="214"/>
    </row>
    <row r="38" spans="1:11" x14ac:dyDescent="0.25">
      <c r="A38" s="216">
        <f>B31</f>
        <v>0</v>
      </c>
      <c r="B38" s="217"/>
      <c r="C38" s="218"/>
      <c r="D38" s="58"/>
      <c r="E38" s="41"/>
      <c r="F38" s="41"/>
      <c r="G38" s="220"/>
      <c r="H38" s="127"/>
      <c r="I38" s="127"/>
      <c r="J38" s="221"/>
      <c r="K38" s="214"/>
    </row>
    <row r="39" spans="1:11" x14ac:dyDescent="0.25">
      <c r="A39" s="216">
        <f>B32</f>
        <v>0</v>
      </c>
      <c r="B39" s="217"/>
      <c r="C39" s="218"/>
      <c r="D39" s="58"/>
      <c r="E39" s="41"/>
      <c r="F39" s="41"/>
      <c r="G39" s="220"/>
      <c r="H39" s="127"/>
      <c r="I39" s="127"/>
      <c r="J39" s="221"/>
      <c r="K39" s="214"/>
    </row>
    <row r="40" spans="1:11" x14ac:dyDescent="0.25">
      <c r="A40" s="216">
        <f>B33</f>
        <v>0</v>
      </c>
      <c r="B40" s="217"/>
      <c r="C40" s="218"/>
      <c r="D40" s="41"/>
      <c r="E40" s="41"/>
      <c r="F40" s="41"/>
      <c r="G40" s="222"/>
      <c r="H40" s="223"/>
      <c r="I40" s="223"/>
      <c r="J40" s="224"/>
      <c r="K40" s="215"/>
    </row>
    <row r="41" spans="1:11" x14ac:dyDescent="0.25">
      <c r="A41" s="90"/>
      <c r="B41" s="90"/>
      <c r="C41" s="90"/>
      <c r="D41" s="3"/>
      <c r="E41" s="3"/>
      <c r="F41" s="3"/>
      <c r="G41" s="91"/>
      <c r="H41" s="91"/>
      <c r="I41" s="91"/>
      <c r="J41" s="91"/>
      <c r="K41" s="92"/>
    </row>
    <row r="42" spans="1:11" x14ac:dyDescent="0.25">
      <c r="A42" s="135" t="s">
        <v>30</v>
      </c>
      <c r="B42" s="136"/>
      <c r="C42" s="137"/>
      <c r="D42" s="185"/>
      <c r="E42" s="185"/>
      <c r="F42" s="185"/>
      <c r="G42" s="195" t="s">
        <v>31</v>
      </c>
      <c r="H42" s="196"/>
      <c r="I42" s="196"/>
      <c r="J42" s="197"/>
      <c r="K42" s="17"/>
    </row>
    <row r="43" spans="1:11" x14ac:dyDescent="0.25">
      <c r="A43" s="3"/>
      <c r="B43" s="3"/>
      <c r="C43" s="3"/>
      <c r="D43" s="3"/>
      <c r="E43" s="3"/>
      <c r="F43" s="3"/>
      <c r="G43" s="3"/>
      <c r="H43" s="3"/>
      <c r="I43" s="3"/>
      <c r="J43" s="3"/>
      <c r="K43" s="3"/>
    </row>
    <row r="44" spans="1:11" x14ac:dyDescent="0.25">
      <c r="A44" s="3"/>
      <c r="B44" s="3"/>
      <c r="C44" s="3"/>
      <c r="D44" s="2" t="s">
        <v>5</v>
      </c>
      <c r="E44" s="19" t="s">
        <v>47</v>
      </c>
      <c r="F44" s="20" t="s">
        <v>6</v>
      </c>
      <c r="G44" s="3"/>
      <c r="H44" s="3"/>
      <c r="I44" s="3"/>
      <c r="J44" s="3"/>
      <c r="K44" s="3"/>
    </row>
    <row r="45" spans="1:11" x14ac:dyDescent="0.25">
      <c r="A45" s="189" t="s">
        <v>135</v>
      </c>
      <c r="B45" s="190"/>
      <c r="C45" s="191"/>
      <c r="D45" s="58"/>
      <c r="E45" s="46"/>
      <c r="F45" s="21"/>
      <c r="G45" s="94" t="s">
        <v>143</v>
      </c>
      <c r="H45" s="95"/>
      <c r="I45" s="95"/>
      <c r="J45" s="96"/>
      <c r="K45" s="257"/>
    </row>
    <row r="46" spans="1:11" x14ac:dyDescent="0.25">
      <c r="A46" s="255" t="s">
        <v>4</v>
      </c>
      <c r="B46" s="148"/>
      <c r="C46" s="256"/>
      <c r="D46" s="41"/>
      <c r="E46" s="46"/>
      <c r="F46" s="11"/>
      <c r="G46" s="246" t="s">
        <v>77</v>
      </c>
      <c r="H46" s="247"/>
      <c r="I46" s="247"/>
      <c r="J46" s="248"/>
      <c r="K46" s="257"/>
    </row>
    <row r="47" spans="1:11" x14ac:dyDescent="0.25">
      <c r="A47" s="135" t="s">
        <v>4</v>
      </c>
      <c r="B47" s="136"/>
      <c r="C47" s="137"/>
      <c r="D47" s="41"/>
      <c r="E47" s="46"/>
      <c r="F47" s="59"/>
      <c r="G47" s="249"/>
      <c r="H47" s="250"/>
      <c r="I47" s="250"/>
      <c r="J47" s="251"/>
      <c r="K47" s="257"/>
    </row>
    <row r="48" spans="1:11" x14ac:dyDescent="0.25">
      <c r="A48" s="135" t="s">
        <v>54</v>
      </c>
      <c r="B48" s="136"/>
      <c r="C48" s="137"/>
      <c r="D48" s="41"/>
      <c r="E48" s="46"/>
      <c r="F48" s="219"/>
      <c r="G48" s="249"/>
      <c r="H48" s="250"/>
      <c r="I48" s="250"/>
      <c r="J48" s="251"/>
      <c r="K48" s="257"/>
    </row>
    <row r="49" spans="1:11" x14ac:dyDescent="0.25">
      <c r="A49" s="135" t="s">
        <v>55</v>
      </c>
      <c r="B49" s="136"/>
      <c r="C49" s="137"/>
      <c r="D49" s="41"/>
      <c r="E49" s="46"/>
      <c r="F49" s="219"/>
      <c r="G49" s="249"/>
      <c r="H49" s="250"/>
      <c r="I49" s="250"/>
      <c r="J49" s="251"/>
      <c r="K49" s="257"/>
    </row>
    <row r="50" spans="1:11" x14ac:dyDescent="0.25">
      <c r="A50" s="135" t="s">
        <v>56</v>
      </c>
      <c r="B50" s="136"/>
      <c r="C50" s="137"/>
      <c r="D50" s="41"/>
      <c r="E50" s="46"/>
      <c r="F50" s="219"/>
      <c r="G50" s="249"/>
      <c r="H50" s="250"/>
      <c r="I50" s="250"/>
      <c r="J50" s="251"/>
      <c r="K50" s="257"/>
    </row>
    <row r="51" spans="1:11" x14ac:dyDescent="0.25">
      <c r="A51" s="135" t="s">
        <v>57</v>
      </c>
      <c r="B51" s="136"/>
      <c r="C51" s="137"/>
      <c r="D51" s="41"/>
      <c r="E51" s="41"/>
      <c r="F51" s="3"/>
      <c r="G51" s="249"/>
      <c r="H51" s="250"/>
      <c r="I51" s="250"/>
      <c r="J51" s="251"/>
      <c r="K51" s="257"/>
    </row>
    <row r="52" spans="1:11" x14ac:dyDescent="0.25">
      <c r="A52" s="189" t="s">
        <v>135</v>
      </c>
      <c r="B52" s="190"/>
      <c r="C52" s="191"/>
      <c r="D52" s="41"/>
      <c r="E52" s="41"/>
      <c r="F52" s="3"/>
      <c r="G52" s="252"/>
      <c r="H52" s="253"/>
      <c r="I52" s="253"/>
      <c r="J52" s="254"/>
      <c r="K52" s="258"/>
    </row>
    <row r="53" spans="1:11" x14ac:dyDescent="0.25">
      <c r="A53" s="3"/>
      <c r="B53" s="3"/>
      <c r="C53" s="3"/>
      <c r="D53" s="3"/>
      <c r="E53" s="3"/>
      <c r="F53" s="3"/>
      <c r="G53" s="3"/>
      <c r="H53" s="3"/>
      <c r="I53" s="3"/>
      <c r="J53" s="3"/>
      <c r="K53" s="3"/>
    </row>
    <row r="54" spans="1:11" x14ac:dyDescent="0.25">
      <c r="A54" s="135" t="s">
        <v>0</v>
      </c>
      <c r="B54" s="136"/>
      <c r="C54" s="137"/>
      <c r="D54" s="226"/>
      <c r="E54" s="226"/>
      <c r="F54" s="226"/>
      <c r="G54" s="195" t="s">
        <v>14</v>
      </c>
      <c r="H54" s="196"/>
      <c r="I54" s="196"/>
      <c r="J54" s="197"/>
      <c r="K54" s="17"/>
    </row>
    <row r="55" spans="1:11" x14ac:dyDescent="0.25">
      <c r="A55" s="3"/>
      <c r="B55" s="3"/>
      <c r="C55" s="3"/>
      <c r="D55" s="4"/>
      <c r="E55" s="4"/>
      <c r="F55" s="4"/>
      <c r="G55" s="3"/>
      <c r="H55" s="3"/>
      <c r="I55" s="3"/>
      <c r="J55" s="3"/>
      <c r="K55" s="4"/>
    </row>
    <row r="56" spans="1:11" x14ac:dyDescent="0.25">
      <c r="A56" s="135" t="s">
        <v>17</v>
      </c>
      <c r="B56" s="136"/>
      <c r="C56" s="137"/>
      <c r="D56" s="227"/>
      <c r="E56" s="227"/>
      <c r="F56" s="227"/>
      <c r="G56" s="3"/>
      <c r="H56" s="3"/>
      <c r="I56" s="3"/>
      <c r="J56" s="3"/>
      <c r="K56" s="18"/>
    </row>
    <row r="57" spans="1:11" x14ac:dyDescent="0.25">
      <c r="A57" s="135" t="s">
        <v>18</v>
      </c>
      <c r="B57" s="136"/>
      <c r="C57" s="137"/>
      <c r="D57" s="185"/>
      <c r="E57" s="185"/>
      <c r="F57" s="185"/>
      <c r="G57" s="195" t="s">
        <v>19</v>
      </c>
      <c r="H57" s="196"/>
      <c r="I57" s="196"/>
      <c r="J57" s="197"/>
      <c r="K57" s="18"/>
    </row>
    <row r="58" spans="1:11" x14ac:dyDescent="0.25">
      <c r="A58" s="3"/>
      <c r="B58" s="3"/>
      <c r="C58" s="3"/>
      <c r="D58" s="3"/>
      <c r="E58" s="3"/>
      <c r="F58" s="3"/>
      <c r="G58" s="3"/>
      <c r="H58" s="3"/>
      <c r="I58" s="3"/>
      <c r="J58" s="3"/>
      <c r="K58" s="3"/>
    </row>
    <row r="59" spans="1:11" x14ac:dyDescent="0.25">
      <c r="A59" s="135" t="s">
        <v>7</v>
      </c>
      <c r="B59" s="136"/>
      <c r="C59" s="137"/>
      <c r="D59" s="185"/>
      <c r="E59" s="185"/>
      <c r="F59" s="185"/>
      <c r="G59" s="3"/>
      <c r="H59" s="3"/>
      <c r="I59" s="3"/>
      <c r="J59" s="3"/>
      <c r="K59" s="18"/>
    </row>
    <row r="60" spans="1:11" ht="29.25" customHeight="1" x14ac:dyDescent="0.25">
      <c r="A60" s="135" t="s">
        <v>15</v>
      </c>
      <c r="B60" s="136"/>
      <c r="C60" s="137"/>
      <c r="D60" s="242"/>
      <c r="E60" s="242"/>
      <c r="F60" s="242"/>
      <c r="G60" s="198" t="s">
        <v>101</v>
      </c>
      <c r="H60" s="199"/>
      <c r="I60" s="199"/>
      <c r="J60" s="200"/>
      <c r="K60" s="6"/>
    </row>
    <row r="61" spans="1:11" x14ac:dyDescent="0.25">
      <c r="A61" s="3"/>
      <c r="B61" s="3"/>
      <c r="C61" s="3"/>
      <c r="D61" s="3"/>
      <c r="E61" s="3"/>
      <c r="F61" s="3"/>
      <c r="G61" s="3"/>
      <c r="H61" s="3"/>
      <c r="I61" s="3"/>
      <c r="J61" s="3"/>
      <c r="K61" s="3"/>
    </row>
    <row r="62" spans="1:11" x14ac:dyDescent="0.25">
      <c r="A62" s="135" t="s">
        <v>59</v>
      </c>
      <c r="B62" s="136"/>
      <c r="C62" s="137"/>
      <c r="D62" s="185"/>
      <c r="E62" s="185"/>
      <c r="F62" s="185"/>
      <c r="G62" s="3"/>
      <c r="H62" s="3"/>
      <c r="I62" s="3"/>
      <c r="J62" s="3"/>
      <c r="K62" s="17"/>
    </row>
    <row r="63" spans="1:11" ht="75" customHeight="1" x14ac:dyDescent="0.25">
      <c r="A63" s="204" t="s">
        <v>16</v>
      </c>
      <c r="B63" s="205"/>
      <c r="C63" s="206"/>
      <c r="D63" s="225"/>
      <c r="E63" s="225"/>
      <c r="F63" s="225"/>
      <c r="G63" s="201" t="s">
        <v>20</v>
      </c>
      <c r="H63" s="202"/>
      <c r="I63" s="202"/>
      <c r="J63" s="203"/>
      <c r="K63" s="5"/>
    </row>
    <row r="64" spans="1:11" x14ac:dyDescent="0.25">
      <c r="A64" s="3"/>
      <c r="B64" s="3"/>
      <c r="C64" s="3"/>
      <c r="D64" s="3"/>
      <c r="E64" s="3"/>
      <c r="F64" s="3"/>
      <c r="G64" s="3"/>
      <c r="H64" s="3"/>
      <c r="I64" s="3"/>
      <c r="J64" s="3"/>
      <c r="K64" s="3"/>
    </row>
    <row r="65" spans="1:11" x14ac:dyDescent="0.25">
      <c r="A65" s="207" t="s">
        <v>1</v>
      </c>
      <c r="B65" s="208"/>
      <c r="C65" s="2" t="s">
        <v>2</v>
      </c>
      <c r="D65" s="185"/>
      <c r="E65" s="185"/>
      <c r="F65" s="185"/>
      <c r="G65" s="195" t="s">
        <v>58</v>
      </c>
      <c r="H65" s="196"/>
      <c r="I65" s="196"/>
      <c r="J65" s="197"/>
      <c r="K65" s="17"/>
    </row>
    <row r="66" spans="1:11" x14ac:dyDescent="0.25">
      <c r="A66" s="209"/>
      <c r="B66" s="210"/>
      <c r="C66" s="2" t="s">
        <v>3</v>
      </c>
      <c r="D66" s="185"/>
      <c r="E66" s="185"/>
      <c r="F66" s="185"/>
      <c r="G66" s="3"/>
      <c r="H66" s="3"/>
      <c r="I66" s="3"/>
      <c r="J66" s="3"/>
      <c r="K66" s="17"/>
    </row>
    <row r="67" spans="1:11" x14ac:dyDescent="0.25">
      <c r="A67" s="241" t="s">
        <v>96</v>
      </c>
      <c r="B67" s="241"/>
      <c r="C67" s="241"/>
      <c r="D67" s="189"/>
      <c r="E67" s="190"/>
      <c r="F67" s="191"/>
      <c r="G67" s="3"/>
      <c r="H67" s="3"/>
      <c r="I67" s="3"/>
      <c r="J67" s="3"/>
      <c r="K67" s="17"/>
    </row>
    <row r="68" spans="1:11" x14ac:dyDescent="0.25">
      <c r="A68" s="3"/>
      <c r="B68" s="3"/>
      <c r="C68" s="3"/>
      <c r="D68" s="3"/>
      <c r="E68" s="3"/>
      <c r="F68" s="3"/>
      <c r="G68" s="195" t="s">
        <v>43</v>
      </c>
      <c r="H68" s="196"/>
      <c r="I68" s="196"/>
      <c r="J68" s="197"/>
      <c r="K68" s="3"/>
    </row>
    <row r="69" spans="1:11" x14ac:dyDescent="0.25">
      <c r="A69" s="135" t="s">
        <v>52</v>
      </c>
      <c r="B69" s="136"/>
      <c r="C69" s="137"/>
      <c r="D69" s="33">
        <f>SUM(E72:E97)+D70</f>
        <v>0</v>
      </c>
      <c r="E69" s="3"/>
      <c r="F69" s="3"/>
      <c r="G69" s="31" t="s">
        <v>41</v>
      </c>
      <c r="H69" s="47">
        <v>25</v>
      </c>
      <c r="I69" s="47"/>
      <c r="J69" s="48"/>
      <c r="K69" s="187"/>
    </row>
    <row r="70" spans="1:11" x14ac:dyDescent="0.25">
      <c r="A70" s="135" t="s">
        <v>53</v>
      </c>
      <c r="B70" s="136"/>
      <c r="C70" s="137"/>
      <c r="D70" s="41"/>
      <c r="E70" s="3"/>
      <c r="F70" s="3"/>
      <c r="G70" s="27" t="s">
        <v>40</v>
      </c>
      <c r="H70" s="49">
        <v>5</v>
      </c>
      <c r="I70" s="49"/>
      <c r="J70" s="28"/>
      <c r="K70" s="187"/>
    </row>
    <row r="71" spans="1:11" x14ac:dyDescent="0.25">
      <c r="A71" s="135" t="s">
        <v>37</v>
      </c>
      <c r="B71" s="136"/>
      <c r="C71" s="137"/>
      <c r="D71" s="2" t="s">
        <v>35</v>
      </c>
      <c r="E71" s="8" t="s">
        <v>34</v>
      </c>
      <c r="F71" s="14" t="s">
        <v>36</v>
      </c>
      <c r="G71" s="31" t="s">
        <v>37</v>
      </c>
      <c r="H71" s="32" t="s">
        <v>35</v>
      </c>
      <c r="I71" s="32" t="s">
        <v>34</v>
      </c>
      <c r="J71" s="48" t="s">
        <v>36</v>
      </c>
      <c r="K71" s="187"/>
    </row>
    <row r="72" spans="1:11" x14ac:dyDescent="0.25">
      <c r="A72" s="193"/>
      <c r="B72" s="193"/>
      <c r="C72" s="194"/>
      <c r="D72" s="41"/>
      <c r="E72" s="41"/>
      <c r="F72" s="33" t="e">
        <f>$D72*$E72/(D$69)</f>
        <v>#DIV/0!</v>
      </c>
      <c r="G72" s="27" t="s">
        <v>38</v>
      </c>
      <c r="H72" s="50"/>
      <c r="I72" s="49">
        <v>3.5</v>
      </c>
      <c r="J72" s="51"/>
      <c r="K72" s="187"/>
    </row>
    <row r="73" spans="1:11" x14ac:dyDescent="0.25">
      <c r="A73" s="192"/>
      <c r="B73" s="193"/>
      <c r="C73" s="194"/>
      <c r="D73" s="41"/>
      <c r="E73" s="41"/>
      <c r="F73" s="33" t="e">
        <f t="shared" ref="F73:F97" si="0">$D73*$E73/(D$69)</f>
        <v>#DIV/0!</v>
      </c>
      <c r="G73" s="27" t="s">
        <v>42</v>
      </c>
      <c r="H73" s="49">
        <v>2</v>
      </c>
      <c r="I73" s="49">
        <v>12.5</v>
      </c>
      <c r="J73" s="52">
        <v>1</v>
      </c>
      <c r="K73" s="187"/>
    </row>
    <row r="74" spans="1:11" x14ac:dyDescent="0.25">
      <c r="A74" s="192"/>
      <c r="B74" s="193"/>
      <c r="C74" s="194"/>
      <c r="D74" s="41"/>
      <c r="E74" s="41"/>
      <c r="F74" s="33" t="e">
        <f t="shared" si="0"/>
        <v>#DIV/0!</v>
      </c>
      <c r="G74" s="27" t="s">
        <v>22</v>
      </c>
      <c r="H74" s="49">
        <v>12.5</v>
      </c>
      <c r="I74" s="49">
        <v>1</v>
      </c>
      <c r="J74" s="52">
        <v>0.5</v>
      </c>
      <c r="K74" s="187"/>
    </row>
    <row r="75" spans="1:11" x14ac:dyDescent="0.25">
      <c r="A75" s="192"/>
      <c r="B75" s="193"/>
      <c r="C75" s="194"/>
      <c r="D75" s="41"/>
      <c r="E75" s="41"/>
      <c r="F75" s="33" t="e">
        <f t="shared" si="0"/>
        <v>#DIV/0!</v>
      </c>
      <c r="G75" s="27" t="s">
        <v>23</v>
      </c>
      <c r="H75" s="49">
        <v>6.25</v>
      </c>
      <c r="I75" s="49">
        <v>1</v>
      </c>
      <c r="J75" s="52">
        <v>0.25</v>
      </c>
      <c r="K75" s="187"/>
    </row>
    <row r="76" spans="1:11" x14ac:dyDescent="0.25">
      <c r="A76" s="192"/>
      <c r="B76" s="193"/>
      <c r="C76" s="194"/>
      <c r="D76" s="41"/>
      <c r="E76" s="41"/>
      <c r="F76" s="33" t="e">
        <f t="shared" si="0"/>
        <v>#DIV/0!</v>
      </c>
      <c r="G76" s="27" t="s">
        <v>24</v>
      </c>
      <c r="H76" s="49">
        <v>6.25</v>
      </c>
      <c r="I76" s="49">
        <v>1</v>
      </c>
      <c r="J76" s="52">
        <v>0.25</v>
      </c>
      <c r="K76" s="187"/>
    </row>
    <row r="77" spans="1:11" x14ac:dyDescent="0.25">
      <c r="A77" s="192"/>
      <c r="B77" s="193"/>
      <c r="C77" s="194"/>
      <c r="D77" s="41"/>
      <c r="E77" s="41"/>
      <c r="F77" s="33" t="e">
        <f t="shared" si="0"/>
        <v>#DIV/0!</v>
      </c>
      <c r="G77" s="27" t="s">
        <v>25</v>
      </c>
      <c r="H77" s="49">
        <v>5</v>
      </c>
      <c r="I77" s="49">
        <v>1</v>
      </c>
      <c r="J77" s="52">
        <v>0.2</v>
      </c>
      <c r="K77" s="187"/>
    </row>
    <row r="78" spans="1:11" x14ac:dyDescent="0.25">
      <c r="A78" s="192"/>
      <c r="B78" s="193"/>
      <c r="C78" s="194"/>
      <c r="D78" s="41"/>
      <c r="E78" s="41"/>
      <c r="F78" s="33" t="e">
        <f t="shared" si="0"/>
        <v>#DIV/0!</v>
      </c>
      <c r="G78" s="29"/>
      <c r="H78" s="53"/>
      <c r="I78" s="53"/>
      <c r="J78" s="30"/>
      <c r="K78" s="187"/>
    </row>
    <row r="79" spans="1:11" x14ac:dyDescent="0.25">
      <c r="A79" s="192"/>
      <c r="B79" s="193"/>
      <c r="C79" s="194"/>
      <c r="D79" s="41"/>
      <c r="E79" s="41"/>
      <c r="F79" s="33" t="e">
        <f t="shared" si="0"/>
        <v>#DIV/0!</v>
      </c>
      <c r="G79" s="11"/>
      <c r="H79" s="3"/>
      <c r="I79" s="3"/>
      <c r="J79" s="12"/>
      <c r="K79" s="188"/>
    </row>
    <row r="80" spans="1:11" x14ac:dyDescent="0.25">
      <c r="A80" s="192"/>
      <c r="B80" s="193"/>
      <c r="C80" s="194"/>
      <c r="D80" s="41"/>
      <c r="E80" s="41"/>
      <c r="F80" s="33" t="e">
        <f t="shared" si="0"/>
        <v>#DIV/0!</v>
      </c>
      <c r="G80" s="172" t="s">
        <v>76</v>
      </c>
      <c r="H80" s="232"/>
      <c r="I80" s="232"/>
      <c r="J80" s="173"/>
      <c r="K80" s="188"/>
    </row>
    <row r="81" spans="1:11" x14ac:dyDescent="0.25">
      <c r="A81" s="192"/>
      <c r="B81" s="193"/>
      <c r="C81" s="194"/>
      <c r="D81" s="41"/>
      <c r="E81" s="41"/>
      <c r="F81" s="33" t="e">
        <f t="shared" si="0"/>
        <v>#DIV/0!</v>
      </c>
      <c r="G81" s="174"/>
      <c r="H81" s="233"/>
      <c r="I81" s="233"/>
      <c r="J81" s="175"/>
      <c r="K81" s="188"/>
    </row>
    <row r="82" spans="1:11" x14ac:dyDescent="0.25">
      <c r="A82" s="192"/>
      <c r="B82" s="193"/>
      <c r="C82" s="194"/>
      <c r="D82" s="41"/>
      <c r="E82" s="41"/>
      <c r="F82" s="33" t="e">
        <f t="shared" si="0"/>
        <v>#DIV/0!</v>
      </c>
      <c r="G82" s="174"/>
      <c r="H82" s="233"/>
      <c r="I82" s="233"/>
      <c r="J82" s="175"/>
      <c r="K82" s="188"/>
    </row>
    <row r="83" spans="1:11" x14ac:dyDescent="0.25">
      <c r="A83" s="192"/>
      <c r="B83" s="193"/>
      <c r="C83" s="194"/>
      <c r="D83" s="41"/>
      <c r="E83" s="41"/>
      <c r="F83" s="33" t="e">
        <f t="shared" si="0"/>
        <v>#DIV/0!</v>
      </c>
      <c r="G83" s="174"/>
      <c r="H83" s="233"/>
      <c r="I83" s="233"/>
      <c r="J83" s="175"/>
      <c r="K83" s="188"/>
    </row>
    <row r="84" spans="1:11" x14ac:dyDescent="0.25">
      <c r="A84" s="43"/>
      <c r="B84" s="44"/>
      <c r="C84" s="45"/>
      <c r="D84" s="41"/>
      <c r="E84" s="41"/>
      <c r="F84" s="33" t="e">
        <f t="shared" si="0"/>
        <v>#DIV/0!</v>
      </c>
      <c r="G84" s="174"/>
      <c r="H84" s="233"/>
      <c r="I84" s="233"/>
      <c r="J84" s="175"/>
      <c r="K84" s="188"/>
    </row>
    <row r="85" spans="1:11" x14ac:dyDescent="0.25">
      <c r="A85" s="43"/>
      <c r="B85" s="44"/>
      <c r="C85" s="45"/>
      <c r="D85" s="41"/>
      <c r="E85" s="41"/>
      <c r="F85" s="33" t="e">
        <f t="shared" si="0"/>
        <v>#DIV/0!</v>
      </c>
      <c r="G85" s="174"/>
      <c r="H85" s="233"/>
      <c r="I85" s="233"/>
      <c r="J85" s="175"/>
      <c r="K85" s="188"/>
    </row>
    <row r="86" spans="1:11" x14ac:dyDescent="0.25">
      <c r="A86" s="43"/>
      <c r="B86" s="44"/>
      <c r="C86" s="45"/>
      <c r="D86" s="41"/>
      <c r="E86" s="41"/>
      <c r="F86" s="33" t="e">
        <f t="shared" si="0"/>
        <v>#DIV/0!</v>
      </c>
      <c r="G86" s="174"/>
      <c r="H86" s="233"/>
      <c r="I86" s="233"/>
      <c r="J86" s="175"/>
      <c r="K86" s="188"/>
    </row>
    <row r="87" spans="1:11" x14ac:dyDescent="0.25">
      <c r="A87" s="43"/>
      <c r="B87" s="44"/>
      <c r="C87" s="45"/>
      <c r="D87" s="41"/>
      <c r="E87" s="41"/>
      <c r="F87" s="33" t="e">
        <f t="shared" si="0"/>
        <v>#DIV/0!</v>
      </c>
      <c r="G87" s="174"/>
      <c r="H87" s="233"/>
      <c r="I87" s="233"/>
      <c r="J87" s="175"/>
      <c r="K87" s="188"/>
    </row>
    <row r="88" spans="1:11" x14ac:dyDescent="0.25">
      <c r="A88" s="43"/>
      <c r="B88" s="44"/>
      <c r="C88" s="45"/>
      <c r="D88" s="41"/>
      <c r="E88" s="41"/>
      <c r="F88" s="33" t="e">
        <f t="shared" si="0"/>
        <v>#DIV/0!</v>
      </c>
      <c r="G88" s="174"/>
      <c r="H88" s="233"/>
      <c r="I88" s="233"/>
      <c r="J88" s="175"/>
      <c r="K88" s="188"/>
    </row>
    <row r="89" spans="1:11" x14ac:dyDescent="0.25">
      <c r="A89" s="43"/>
      <c r="B89" s="44"/>
      <c r="C89" s="45"/>
      <c r="D89" s="41"/>
      <c r="E89" s="41"/>
      <c r="F89" s="33" t="e">
        <f t="shared" si="0"/>
        <v>#DIV/0!</v>
      </c>
      <c r="G89" s="174"/>
      <c r="H89" s="233"/>
      <c r="I89" s="233"/>
      <c r="J89" s="175"/>
      <c r="K89" s="188"/>
    </row>
    <row r="90" spans="1:11" x14ac:dyDescent="0.25">
      <c r="A90" s="43"/>
      <c r="B90" s="44"/>
      <c r="C90" s="45"/>
      <c r="D90" s="41"/>
      <c r="E90" s="41"/>
      <c r="F90" s="33" t="e">
        <f t="shared" si="0"/>
        <v>#DIV/0!</v>
      </c>
      <c r="G90" s="174"/>
      <c r="H90" s="233"/>
      <c r="I90" s="233"/>
      <c r="J90" s="175"/>
      <c r="K90" s="188"/>
    </row>
    <row r="91" spans="1:11" x14ac:dyDescent="0.25">
      <c r="A91" s="192"/>
      <c r="B91" s="193"/>
      <c r="C91" s="194"/>
      <c r="D91" s="41"/>
      <c r="E91" s="41"/>
      <c r="F91" s="33" t="e">
        <f t="shared" si="0"/>
        <v>#DIV/0!</v>
      </c>
      <c r="G91" s="174"/>
      <c r="H91" s="233"/>
      <c r="I91" s="233"/>
      <c r="J91" s="175"/>
      <c r="K91" s="188"/>
    </row>
    <row r="92" spans="1:11" x14ac:dyDescent="0.25">
      <c r="A92" s="192"/>
      <c r="B92" s="193"/>
      <c r="C92" s="194"/>
      <c r="D92" s="41"/>
      <c r="E92" s="41"/>
      <c r="F92" s="33" t="e">
        <f t="shared" si="0"/>
        <v>#DIV/0!</v>
      </c>
      <c r="G92" s="174"/>
      <c r="H92" s="233"/>
      <c r="I92" s="233"/>
      <c r="J92" s="175"/>
      <c r="K92" s="188"/>
    </row>
    <row r="93" spans="1:11" x14ac:dyDescent="0.25">
      <c r="A93" s="192"/>
      <c r="B93" s="193"/>
      <c r="C93" s="194"/>
      <c r="D93" s="41"/>
      <c r="E93" s="41"/>
      <c r="F93" s="33" t="e">
        <f t="shared" si="0"/>
        <v>#DIV/0!</v>
      </c>
      <c r="G93" s="174"/>
      <c r="H93" s="233"/>
      <c r="I93" s="233"/>
      <c r="J93" s="175"/>
      <c r="K93" s="188"/>
    </row>
    <row r="94" spans="1:11" x14ac:dyDescent="0.25">
      <c r="A94" s="192"/>
      <c r="B94" s="193"/>
      <c r="C94" s="194"/>
      <c r="D94" s="41"/>
      <c r="E94" s="41"/>
      <c r="F94" s="33" t="e">
        <f t="shared" si="0"/>
        <v>#DIV/0!</v>
      </c>
      <c r="G94" s="174"/>
      <c r="H94" s="233"/>
      <c r="I94" s="233"/>
      <c r="J94" s="175"/>
      <c r="K94" s="188"/>
    </row>
    <row r="95" spans="1:11" x14ac:dyDescent="0.25">
      <c r="A95" s="192"/>
      <c r="B95" s="193"/>
      <c r="C95" s="194"/>
      <c r="D95" s="41"/>
      <c r="E95" s="41"/>
      <c r="F95" s="33" t="e">
        <f t="shared" si="0"/>
        <v>#DIV/0!</v>
      </c>
      <c r="G95" s="174"/>
      <c r="H95" s="233"/>
      <c r="I95" s="233"/>
      <c r="J95" s="175"/>
      <c r="K95" s="188"/>
    </row>
    <row r="96" spans="1:11" x14ac:dyDescent="0.25">
      <c r="A96" s="192"/>
      <c r="B96" s="193"/>
      <c r="C96" s="194"/>
      <c r="D96" s="41"/>
      <c r="E96" s="41"/>
      <c r="F96" s="33" t="e">
        <f t="shared" si="0"/>
        <v>#DIV/0!</v>
      </c>
      <c r="G96" s="174"/>
      <c r="H96" s="233"/>
      <c r="I96" s="233"/>
      <c r="J96" s="175"/>
      <c r="K96" s="188"/>
    </row>
    <row r="97" spans="1:11" x14ac:dyDescent="0.25">
      <c r="A97" s="192"/>
      <c r="B97" s="193"/>
      <c r="C97" s="194"/>
      <c r="D97" s="41"/>
      <c r="E97" s="41"/>
      <c r="F97" s="33" t="e">
        <f t="shared" si="0"/>
        <v>#DIV/0!</v>
      </c>
      <c r="G97" s="234"/>
      <c r="H97" s="235"/>
      <c r="I97" s="235"/>
      <c r="J97" s="236"/>
      <c r="K97" s="188"/>
    </row>
    <row r="98" spans="1:11" x14ac:dyDescent="0.25">
      <c r="A98" s="3"/>
      <c r="B98" s="3"/>
      <c r="C98" s="3"/>
      <c r="D98" s="3"/>
      <c r="E98" s="3"/>
      <c r="F98" s="3"/>
      <c r="G98" s="3"/>
      <c r="H98" s="3"/>
      <c r="I98" s="3"/>
      <c r="J98" s="3"/>
      <c r="K98" s="3"/>
    </row>
  </sheetData>
  <mergeCells count="114">
    <mergeCell ref="A5:C5"/>
    <mergeCell ref="D5:F5"/>
    <mergeCell ref="K7:K9"/>
    <mergeCell ref="A8:C8"/>
    <mergeCell ref="G8:J9"/>
    <mergeCell ref="A9:C9"/>
    <mergeCell ref="A2:F2"/>
    <mergeCell ref="G2:J2"/>
    <mergeCell ref="G3:J3"/>
    <mergeCell ref="A4:C4"/>
    <mergeCell ref="D4:F4"/>
    <mergeCell ref="G4:J4"/>
    <mergeCell ref="D11:E11"/>
    <mergeCell ref="A12:C12"/>
    <mergeCell ref="D12:E12"/>
    <mergeCell ref="K12:K16"/>
    <mergeCell ref="A13:C13"/>
    <mergeCell ref="D13:E13"/>
    <mergeCell ref="A14:C14"/>
    <mergeCell ref="D14:E14"/>
    <mergeCell ref="A15:C15"/>
    <mergeCell ref="D15:E15"/>
    <mergeCell ref="A16:C16"/>
    <mergeCell ref="D16:E16"/>
    <mergeCell ref="D18:F18"/>
    <mergeCell ref="D19:F19"/>
    <mergeCell ref="G19:J19"/>
    <mergeCell ref="K19:K33"/>
    <mergeCell ref="D20:F20"/>
    <mergeCell ref="D21:F21"/>
    <mergeCell ref="D22:F22"/>
    <mergeCell ref="D23:F23"/>
    <mergeCell ref="D24:F24"/>
    <mergeCell ref="D25:F25"/>
    <mergeCell ref="D26:F26"/>
    <mergeCell ref="D27:F27"/>
    <mergeCell ref="D28:F28"/>
    <mergeCell ref="G28:J33"/>
    <mergeCell ref="D29:F29"/>
    <mergeCell ref="D30:F30"/>
    <mergeCell ref="D31:F31"/>
    <mergeCell ref="D32:F32"/>
    <mergeCell ref="K45:K52"/>
    <mergeCell ref="A46:C46"/>
    <mergeCell ref="G46:J52"/>
    <mergeCell ref="A47:C47"/>
    <mergeCell ref="A48:C48"/>
    <mergeCell ref="F48:F50"/>
    <mergeCell ref="D33:F33"/>
    <mergeCell ref="D34:F34"/>
    <mergeCell ref="G34:J40"/>
    <mergeCell ref="K34:K40"/>
    <mergeCell ref="A36:C36"/>
    <mergeCell ref="A37:C37"/>
    <mergeCell ref="A38:C38"/>
    <mergeCell ref="A39:C39"/>
    <mergeCell ref="A40:C40"/>
    <mergeCell ref="A49:C49"/>
    <mergeCell ref="A50:C50"/>
    <mergeCell ref="A51:C51"/>
    <mergeCell ref="A52:C52"/>
    <mergeCell ref="A54:C54"/>
    <mergeCell ref="D54:F54"/>
    <mergeCell ref="A42:C42"/>
    <mergeCell ref="D42:F42"/>
    <mergeCell ref="G42:J42"/>
    <mergeCell ref="A45:C45"/>
    <mergeCell ref="A59:C59"/>
    <mergeCell ref="D59:F59"/>
    <mergeCell ref="A60:C60"/>
    <mergeCell ref="D60:F60"/>
    <mergeCell ref="G60:J60"/>
    <mergeCell ref="A62:C62"/>
    <mergeCell ref="D62:F62"/>
    <mergeCell ref="G54:J54"/>
    <mergeCell ref="A56:C56"/>
    <mergeCell ref="D56:F56"/>
    <mergeCell ref="A57:C57"/>
    <mergeCell ref="D57:F57"/>
    <mergeCell ref="G57:J57"/>
    <mergeCell ref="K69:K97"/>
    <mergeCell ref="A70:C70"/>
    <mergeCell ref="A71:C71"/>
    <mergeCell ref="A72:C72"/>
    <mergeCell ref="A73:C73"/>
    <mergeCell ref="A74:C74"/>
    <mergeCell ref="A63:C63"/>
    <mergeCell ref="D63:F63"/>
    <mergeCell ref="G63:J63"/>
    <mergeCell ref="A65:B66"/>
    <mergeCell ref="D65:F65"/>
    <mergeCell ref="G65:J65"/>
    <mergeCell ref="D66:F66"/>
    <mergeCell ref="A75:C75"/>
    <mergeCell ref="A76:C76"/>
    <mergeCell ref="A77:C77"/>
    <mergeCell ref="A78:C78"/>
    <mergeCell ref="A79:C79"/>
    <mergeCell ref="A80:C80"/>
    <mergeCell ref="A67:C67"/>
    <mergeCell ref="D67:F67"/>
    <mergeCell ref="G68:J68"/>
    <mergeCell ref="A69:C69"/>
    <mergeCell ref="A97:C97"/>
    <mergeCell ref="G80:J97"/>
    <mergeCell ref="A81:C81"/>
    <mergeCell ref="A82:C82"/>
    <mergeCell ref="A83:C83"/>
    <mergeCell ref="A91:C91"/>
    <mergeCell ref="A92:C92"/>
    <mergeCell ref="A93:C93"/>
    <mergeCell ref="A94:C94"/>
    <mergeCell ref="A95:C95"/>
    <mergeCell ref="A96:C96"/>
  </mergeCells>
  <dataValidations count="1">
    <dataValidation showInputMessage="1" showErrorMessage="1" sqref="C29:C33" xr:uid="{9535CAFF-8DC5-4EE0-B54D-4932887D5EA9}"/>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showErrorMessage="1" xr:uid="{AD3F11B8-F25C-4A67-8D33-0E7BF9C8F9E6}">
          <x14:formula1>
            <xm:f>Tabels!$B$2:$B$4</xm:f>
          </x14:formula1>
          <xm:sqref>D59:F59 D62:F62</xm:sqref>
        </x14:dataValidation>
        <x14:dataValidation type="list" showInputMessage="1" showErrorMessage="1" xr:uid="{AAC7E713-5EF9-4AC7-BC54-FBBBA27EB817}">
          <x14:formula1>
            <xm:f>Tabels!$C$2:$C$4</xm:f>
          </x14:formula1>
          <xm:sqref>C19:C28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656FAD-EA48-45B0-920C-AB7C839932DC}">
  <dimension ref="A1:K98"/>
  <sheetViews>
    <sheetView zoomScale="90" zoomScaleNormal="90" workbookViewId="0">
      <selection activeCell="A2" sqref="A2:F2"/>
    </sheetView>
  </sheetViews>
  <sheetFormatPr defaultRowHeight="15" x14ac:dyDescent="0.25"/>
  <cols>
    <col min="1" max="1" width="7.140625" customWidth="1"/>
    <col min="2" max="2" width="37.7109375" customWidth="1"/>
    <col min="3" max="3" width="12.7109375" customWidth="1"/>
    <col min="4" max="4" width="23.7109375" customWidth="1"/>
    <col min="5" max="5" width="17.5703125" customWidth="1"/>
    <col min="6" max="6" width="22.85546875" customWidth="1"/>
    <col min="7" max="7" width="38.85546875" customWidth="1"/>
    <col min="8" max="8" width="41.140625" customWidth="1"/>
    <col min="9" max="9" width="22.5703125" customWidth="1"/>
    <col min="10" max="10" width="32.85546875" customWidth="1"/>
    <col min="11" max="11" width="84" customWidth="1"/>
    <col min="12" max="12" width="16.42578125" bestFit="1" customWidth="1"/>
    <col min="13" max="13" width="5.42578125" bestFit="1" customWidth="1"/>
    <col min="14" max="14" width="9.42578125" bestFit="1" customWidth="1"/>
  </cols>
  <sheetData>
    <row r="1" spans="1:11" x14ac:dyDescent="0.25">
      <c r="A1" s="33" t="s">
        <v>68</v>
      </c>
      <c r="B1" s="33"/>
      <c r="C1" s="33">
        <f>Results!C7</f>
        <v>0</v>
      </c>
    </row>
    <row r="2" spans="1:11" ht="60" customHeight="1" x14ac:dyDescent="0.7">
      <c r="A2" s="228" t="s">
        <v>183</v>
      </c>
      <c r="B2" s="228"/>
      <c r="C2" s="228"/>
      <c r="D2" s="228"/>
      <c r="E2" s="228"/>
      <c r="F2" s="228"/>
      <c r="G2" s="229" t="s">
        <v>144</v>
      </c>
      <c r="H2" s="230"/>
      <c r="I2" s="230"/>
      <c r="J2" s="231"/>
      <c r="K2" s="16"/>
    </row>
    <row r="3" spans="1:11" ht="15" customHeight="1" x14ac:dyDescent="0.7">
      <c r="A3" s="55"/>
      <c r="B3" s="56"/>
      <c r="C3" s="56"/>
      <c r="D3" s="56"/>
      <c r="E3" s="56"/>
      <c r="F3" s="57"/>
      <c r="G3" s="243" t="s">
        <v>33</v>
      </c>
      <c r="H3" s="244"/>
      <c r="I3" s="244"/>
      <c r="J3" s="245"/>
      <c r="K3" s="99" t="s">
        <v>21</v>
      </c>
    </row>
    <row r="4" spans="1:11" x14ac:dyDescent="0.25">
      <c r="A4" s="135" t="s">
        <v>44</v>
      </c>
      <c r="B4" s="136"/>
      <c r="C4" s="137"/>
      <c r="D4" s="227"/>
      <c r="E4" s="227"/>
      <c r="F4" s="237"/>
      <c r="G4" s="238"/>
      <c r="H4" s="239"/>
      <c r="I4" s="239"/>
      <c r="J4" s="240"/>
      <c r="K4" s="81"/>
    </row>
    <row r="5" spans="1:11" x14ac:dyDescent="0.25">
      <c r="A5" s="135" t="s">
        <v>131</v>
      </c>
      <c r="B5" s="136"/>
      <c r="C5" s="137"/>
      <c r="D5" s="189"/>
      <c r="E5" s="190"/>
      <c r="F5" s="191"/>
      <c r="G5" s="78"/>
      <c r="H5" s="13"/>
      <c r="I5" s="13"/>
      <c r="J5" s="79"/>
      <c r="K5" s="102"/>
    </row>
    <row r="6" spans="1:11" x14ac:dyDescent="0.25">
      <c r="A6" s="4"/>
      <c r="B6" s="4"/>
      <c r="C6" s="4"/>
      <c r="D6" s="4"/>
      <c r="E6" s="4"/>
      <c r="F6" s="4"/>
      <c r="G6" s="13"/>
      <c r="H6" s="13"/>
      <c r="I6" s="13"/>
      <c r="J6" s="13"/>
      <c r="K6" s="3"/>
    </row>
    <row r="7" spans="1:11" x14ac:dyDescent="0.25">
      <c r="A7" s="4"/>
      <c r="B7" s="4"/>
      <c r="C7" s="4"/>
      <c r="D7" s="7" t="s">
        <v>127</v>
      </c>
      <c r="E7" s="10"/>
      <c r="F7" s="7" t="s">
        <v>128</v>
      </c>
      <c r="G7" s="78"/>
      <c r="H7" s="13"/>
      <c r="I7" s="13"/>
      <c r="J7" s="79"/>
      <c r="K7" s="213"/>
    </row>
    <row r="8" spans="1:11" x14ac:dyDescent="0.25">
      <c r="A8" s="211" t="s">
        <v>125</v>
      </c>
      <c r="B8" s="211"/>
      <c r="C8" s="212"/>
      <c r="D8" s="71"/>
      <c r="E8" s="70"/>
      <c r="F8" s="80"/>
      <c r="G8" s="172" t="s">
        <v>142</v>
      </c>
      <c r="H8" s="232"/>
      <c r="I8" s="232"/>
      <c r="J8" s="173"/>
      <c r="K8" s="214"/>
    </row>
    <row r="9" spans="1:11" x14ac:dyDescent="0.25">
      <c r="A9" s="135" t="s">
        <v>126</v>
      </c>
      <c r="B9" s="136"/>
      <c r="C9" s="137"/>
      <c r="D9" s="42"/>
      <c r="E9" s="70"/>
      <c r="F9" s="42"/>
      <c r="G9" s="234"/>
      <c r="H9" s="235"/>
      <c r="I9" s="235"/>
      <c r="J9" s="236"/>
      <c r="K9" s="215"/>
    </row>
    <row r="10" spans="1:11" x14ac:dyDescent="0.25">
      <c r="A10" s="4"/>
      <c r="B10" s="4"/>
      <c r="C10" s="4"/>
      <c r="D10" s="4"/>
      <c r="E10" s="4"/>
      <c r="F10" s="4"/>
      <c r="G10" s="92"/>
      <c r="H10" s="92"/>
      <c r="I10" s="92"/>
      <c r="J10" s="92"/>
      <c r="K10" s="92"/>
    </row>
    <row r="11" spans="1:11" x14ac:dyDescent="0.25">
      <c r="A11" s="3"/>
      <c r="B11" s="3"/>
      <c r="C11" s="69"/>
      <c r="D11" s="135" t="s">
        <v>45</v>
      </c>
      <c r="E11" s="137"/>
      <c r="F11" s="2" t="s">
        <v>99</v>
      </c>
      <c r="G11" s="94"/>
      <c r="H11" s="95" t="s">
        <v>45</v>
      </c>
      <c r="I11" s="95" t="s">
        <v>99</v>
      </c>
      <c r="J11" s="100"/>
      <c r="K11" s="35"/>
    </row>
    <row r="12" spans="1:11" x14ac:dyDescent="0.25">
      <c r="A12" s="135" t="s">
        <v>115</v>
      </c>
      <c r="B12" s="136"/>
      <c r="C12" s="137"/>
      <c r="D12" s="192"/>
      <c r="E12" s="194"/>
      <c r="F12" s="66"/>
      <c r="G12" s="83" t="s">
        <v>115</v>
      </c>
      <c r="H12" s="47" t="s">
        <v>129</v>
      </c>
      <c r="I12" s="72">
        <v>65</v>
      </c>
      <c r="J12" s="73"/>
      <c r="K12" s="213"/>
    </row>
    <row r="13" spans="1:11" x14ac:dyDescent="0.25">
      <c r="A13" s="135" t="s">
        <v>116</v>
      </c>
      <c r="B13" s="136"/>
      <c r="C13" s="137"/>
      <c r="D13" s="192"/>
      <c r="E13" s="194"/>
      <c r="F13" s="66"/>
      <c r="G13" s="84" t="s">
        <v>116</v>
      </c>
      <c r="H13" s="49" t="s">
        <v>130</v>
      </c>
      <c r="I13" s="67">
        <v>232</v>
      </c>
      <c r="J13" s="75"/>
      <c r="K13" s="214"/>
    </row>
    <row r="14" spans="1:11" x14ac:dyDescent="0.25">
      <c r="A14" s="135" t="s">
        <v>117</v>
      </c>
      <c r="B14" s="136"/>
      <c r="C14" s="137"/>
      <c r="D14" s="192"/>
      <c r="E14" s="194"/>
      <c r="F14" s="66"/>
      <c r="G14" s="74"/>
      <c r="H14" s="67"/>
      <c r="I14" s="67"/>
      <c r="J14" s="75"/>
      <c r="K14" s="214"/>
    </row>
    <row r="15" spans="1:11" x14ac:dyDescent="0.25">
      <c r="A15" s="135" t="s">
        <v>118</v>
      </c>
      <c r="B15" s="136"/>
      <c r="C15" s="137"/>
      <c r="D15" s="192"/>
      <c r="E15" s="194"/>
      <c r="F15" s="66"/>
      <c r="G15" s="74"/>
      <c r="H15" s="67"/>
      <c r="I15" s="67"/>
      <c r="J15" s="75"/>
      <c r="K15" s="214"/>
    </row>
    <row r="16" spans="1:11" x14ac:dyDescent="0.25">
      <c r="A16" s="135" t="s">
        <v>133</v>
      </c>
      <c r="B16" s="136"/>
      <c r="C16" s="137"/>
      <c r="D16" s="192"/>
      <c r="E16" s="194"/>
      <c r="F16" s="82"/>
      <c r="G16" s="76"/>
      <c r="H16" s="77"/>
      <c r="I16" s="77"/>
      <c r="J16" s="68"/>
      <c r="K16" s="215"/>
    </row>
    <row r="17" spans="1:11" x14ac:dyDescent="0.25">
      <c r="A17" s="4"/>
      <c r="B17" s="4"/>
      <c r="C17" s="4"/>
      <c r="D17" s="54"/>
      <c r="E17" s="54"/>
      <c r="F17" s="54"/>
      <c r="G17" s="13"/>
      <c r="H17" s="13"/>
      <c r="I17" s="13"/>
      <c r="J17" s="13"/>
      <c r="K17" s="4"/>
    </row>
    <row r="18" spans="1:11" x14ac:dyDescent="0.25">
      <c r="A18" s="19" t="s">
        <v>119</v>
      </c>
      <c r="B18" s="19" t="s">
        <v>102</v>
      </c>
      <c r="C18" s="19" t="s">
        <v>103</v>
      </c>
      <c r="D18" s="186" t="s">
        <v>32</v>
      </c>
      <c r="E18" s="186"/>
      <c r="F18" s="186"/>
      <c r="G18" s="3"/>
      <c r="H18" s="3"/>
      <c r="I18" s="3"/>
      <c r="J18" s="3"/>
      <c r="K18" s="3"/>
    </row>
    <row r="19" spans="1:11" ht="15" customHeight="1" x14ac:dyDescent="0.25">
      <c r="A19" s="41"/>
      <c r="B19" s="41"/>
      <c r="C19" s="41"/>
      <c r="D19" s="185"/>
      <c r="E19" s="185"/>
      <c r="F19" s="185"/>
      <c r="G19" s="182" t="s">
        <v>132</v>
      </c>
      <c r="H19" s="183"/>
      <c r="I19" s="183"/>
      <c r="J19" s="184"/>
      <c r="K19" s="188"/>
    </row>
    <row r="20" spans="1:11" ht="15" customHeight="1" x14ac:dyDescent="0.25">
      <c r="A20" s="41"/>
      <c r="B20" s="41"/>
      <c r="C20" s="41"/>
      <c r="D20" s="185"/>
      <c r="E20" s="185"/>
      <c r="F20" s="185"/>
      <c r="G20" s="65" t="s">
        <v>119</v>
      </c>
      <c r="H20" s="62" t="s">
        <v>102</v>
      </c>
      <c r="I20" s="62" t="s">
        <v>103</v>
      </c>
      <c r="J20" s="63" t="s">
        <v>32</v>
      </c>
      <c r="K20" s="188"/>
    </row>
    <row r="21" spans="1:11" ht="15" customHeight="1" x14ac:dyDescent="0.25">
      <c r="A21" s="41"/>
      <c r="B21" s="41"/>
      <c r="C21" s="41"/>
      <c r="D21" s="185"/>
      <c r="E21" s="185"/>
      <c r="F21" s="185"/>
      <c r="G21" s="64">
        <v>1</v>
      </c>
      <c r="H21" s="60" t="s">
        <v>120</v>
      </c>
      <c r="I21" s="60" t="s">
        <v>105</v>
      </c>
      <c r="J21" s="61" t="s">
        <v>108</v>
      </c>
      <c r="K21" s="188"/>
    </row>
    <row r="22" spans="1:11" ht="15" customHeight="1" x14ac:dyDescent="0.25">
      <c r="A22" s="41"/>
      <c r="B22" s="41"/>
      <c r="C22" s="41"/>
      <c r="D22" s="185"/>
      <c r="E22" s="185"/>
      <c r="F22" s="185"/>
      <c r="G22" s="64">
        <v>1</v>
      </c>
      <c r="H22" s="60" t="s">
        <v>121</v>
      </c>
      <c r="I22" s="60" t="s">
        <v>106</v>
      </c>
      <c r="J22" s="61" t="s">
        <v>109</v>
      </c>
      <c r="K22" s="188"/>
    </row>
    <row r="23" spans="1:11" ht="15" customHeight="1" x14ac:dyDescent="0.25">
      <c r="A23" s="41"/>
      <c r="B23" s="41"/>
      <c r="C23" s="41"/>
      <c r="D23" s="185"/>
      <c r="E23" s="185"/>
      <c r="F23" s="185"/>
      <c r="G23" s="64">
        <v>2</v>
      </c>
      <c r="H23" s="60" t="s">
        <v>122</v>
      </c>
      <c r="I23" s="60" t="s">
        <v>105</v>
      </c>
      <c r="J23" s="61" t="s">
        <v>112</v>
      </c>
      <c r="K23" s="188"/>
    </row>
    <row r="24" spans="1:11" ht="15" customHeight="1" x14ac:dyDescent="0.25">
      <c r="A24" s="41"/>
      <c r="B24" s="41"/>
      <c r="C24" s="41"/>
      <c r="D24" s="185"/>
      <c r="E24" s="185"/>
      <c r="F24" s="185"/>
      <c r="G24" s="64">
        <v>2</v>
      </c>
      <c r="H24" s="60" t="s">
        <v>123</v>
      </c>
      <c r="I24" s="60" t="s">
        <v>106</v>
      </c>
      <c r="J24" s="61" t="s">
        <v>113</v>
      </c>
      <c r="K24" s="188"/>
    </row>
    <row r="25" spans="1:11" ht="15" customHeight="1" x14ac:dyDescent="0.25">
      <c r="A25" s="41"/>
      <c r="B25" s="41"/>
      <c r="C25" s="41"/>
      <c r="D25" s="185"/>
      <c r="E25" s="185"/>
      <c r="F25" s="185"/>
      <c r="G25" s="26"/>
      <c r="H25" s="26"/>
      <c r="I25" s="26"/>
      <c r="J25" s="26"/>
      <c r="K25" s="188"/>
    </row>
    <row r="26" spans="1:11" x14ac:dyDescent="0.25">
      <c r="A26" s="41"/>
      <c r="B26" s="41"/>
      <c r="C26" s="41"/>
      <c r="D26" s="185"/>
      <c r="E26" s="185"/>
      <c r="F26" s="185"/>
      <c r="G26" s="64">
        <v>1</v>
      </c>
      <c r="H26" s="60" t="s">
        <v>111</v>
      </c>
      <c r="I26" s="60" t="s">
        <v>39</v>
      </c>
      <c r="J26" s="61" t="s">
        <v>110</v>
      </c>
      <c r="K26" s="188"/>
    </row>
    <row r="27" spans="1:11" ht="15" customHeight="1" x14ac:dyDescent="0.25">
      <c r="A27" s="41"/>
      <c r="B27" s="41"/>
      <c r="C27" s="41"/>
      <c r="D27" s="185"/>
      <c r="E27" s="185"/>
      <c r="F27" s="185"/>
      <c r="G27" s="64">
        <v>2</v>
      </c>
      <c r="H27" s="60" t="s">
        <v>124</v>
      </c>
      <c r="I27" s="60" t="s">
        <v>39</v>
      </c>
      <c r="J27" s="61" t="s">
        <v>114</v>
      </c>
      <c r="K27" s="188"/>
    </row>
    <row r="28" spans="1:11" x14ac:dyDescent="0.25">
      <c r="A28" s="41"/>
      <c r="B28" s="41"/>
      <c r="C28" s="41"/>
      <c r="D28" s="185"/>
      <c r="E28" s="185"/>
      <c r="F28" s="185"/>
      <c r="G28" s="220" t="s">
        <v>107</v>
      </c>
      <c r="H28" s="127"/>
      <c r="I28" s="127"/>
      <c r="J28" s="221"/>
      <c r="K28" s="188"/>
    </row>
    <row r="29" spans="1:11" x14ac:dyDescent="0.25">
      <c r="A29" s="41"/>
      <c r="B29" s="41"/>
      <c r="C29" s="85" t="s">
        <v>39</v>
      </c>
      <c r="D29" s="185"/>
      <c r="E29" s="185"/>
      <c r="F29" s="185"/>
      <c r="G29" s="220"/>
      <c r="H29" s="127"/>
      <c r="I29" s="127"/>
      <c r="J29" s="221"/>
      <c r="K29" s="188"/>
    </row>
    <row r="30" spans="1:11" x14ac:dyDescent="0.25">
      <c r="A30" s="41"/>
      <c r="B30" s="41"/>
      <c r="C30" s="85" t="s">
        <v>39</v>
      </c>
      <c r="D30" s="185"/>
      <c r="E30" s="185"/>
      <c r="F30" s="185"/>
      <c r="G30" s="220"/>
      <c r="H30" s="127"/>
      <c r="I30" s="127"/>
      <c r="J30" s="221"/>
      <c r="K30" s="188"/>
    </row>
    <row r="31" spans="1:11" x14ac:dyDescent="0.25">
      <c r="A31" s="41"/>
      <c r="B31" s="41"/>
      <c r="C31" s="85" t="s">
        <v>39</v>
      </c>
      <c r="D31" s="185"/>
      <c r="E31" s="185"/>
      <c r="F31" s="185"/>
      <c r="G31" s="220"/>
      <c r="H31" s="127"/>
      <c r="I31" s="127"/>
      <c r="J31" s="221"/>
      <c r="K31" s="188"/>
    </row>
    <row r="32" spans="1:11" x14ac:dyDescent="0.25">
      <c r="A32" s="41"/>
      <c r="B32" s="41"/>
      <c r="C32" s="85" t="s">
        <v>39</v>
      </c>
      <c r="D32" s="185"/>
      <c r="E32" s="185"/>
      <c r="F32" s="185"/>
      <c r="G32" s="220"/>
      <c r="H32" s="127"/>
      <c r="I32" s="127"/>
      <c r="J32" s="221"/>
      <c r="K32" s="188"/>
    </row>
    <row r="33" spans="1:11" x14ac:dyDescent="0.25">
      <c r="A33" s="41"/>
      <c r="B33" s="41"/>
      <c r="C33" s="85" t="s">
        <v>39</v>
      </c>
      <c r="D33" s="185"/>
      <c r="E33" s="185"/>
      <c r="F33" s="185"/>
      <c r="G33" s="222"/>
      <c r="H33" s="223"/>
      <c r="I33" s="223"/>
      <c r="J33" s="224"/>
      <c r="K33" s="188"/>
    </row>
    <row r="34" spans="1:11" ht="15" customHeight="1" x14ac:dyDescent="0.25">
      <c r="A34" s="86"/>
      <c r="B34" s="87"/>
      <c r="C34" s="88"/>
      <c r="D34" s="259" t="s">
        <v>29</v>
      </c>
      <c r="E34" s="259"/>
      <c r="F34" s="259"/>
      <c r="G34" s="182" t="s">
        <v>134</v>
      </c>
      <c r="H34" s="183"/>
      <c r="I34" s="183"/>
      <c r="J34" s="184"/>
      <c r="K34" s="213"/>
    </row>
    <row r="35" spans="1:11" x14ac:dyDescent="0.25">
      <c r="A35" s="11"/>
      <c r="B35" s="3"/>
      <c r="C35" s="12"/>
      <c r="D35" s="2" t="s">
        <v>26</v>
      </c>
      <c r="E35" s="2" t="s">
        <v>27</v>
      </c>
      <c r="F35" s="2" t="s">
        <v>28</v>
      </c>
      <c r="G35" s="220"/>
      <c r="H35" s="127"/>
      <c r="I35" s="127"/>
      <c r="J35" s="221"/>
      <c r="K35" s="214"/>
    </row>
    <row r="36" spans="1:11" x14ac:dyDescent="0.25">
      <c r="A36" s="216">
        <f>B29</f>
        <v>0</v>
      </c>
      <c r="B36" s="217"/>
      <c r="C36" s="218"/>
      <c r="D36" s="58"/>
      <c r="E36" s="41"/>
      <c r="F36" s="41"/>
      <c r="G36" s="220"/>
      <c r="H36" s="127"/>
      <c r="I36" s="127"/>
      <c r="J36" s="221"/>
      <c r="K36" s="214"/>
    </row>
    <row r="37" spans="1:11" x14ac:dyDescent="0.25">
      <c r="A37" s="216">
        <f>B30</f>
        <v>0</v>
      </c>
      <c r="B37" s="217"/>
      <c r="C37" s="218"/>
      <c r="D37" s="58"/>
      <c r="E37" s="41"/>
      <c r="F37" s="41"/>
      <c r="G37" s="220"/>
      <c r="H37" s="127"/>
      <c r="I37" s="127"/>
      <c r="J37" s="221"/>
      <c r="K37" s="214"/>
    </row>
    <row r="38" spans="1:11" x14ac:dyDescent="0.25">
      <c r="A38" s="216">
        <f>B31</f>
        <v>0</v>
      </c>
      <c r="B38" s="217"/>
      <c r="C38" s="218"/>
      <c r="D38" s="58"/>
      <c r="E38" s="41"/>
      <c r="F38" s="41"/>
      <c r="G38" s="220"/>
      <c r="H38" s="127"/>
      <c r="I38" s="127"/>
      <c r="J38" s="221"/>
      <c r="K38" s="214"/>
    </row>
    <row r="39" spans="1:11" x14ac:dyDescent="0.25">
      <c r="A39" s="216">
        <f>B32</f>
        <v>0</v>
      </c>
      <c r="B39" s="217"/>
      <c r="C39" s="218"/>
      <c r="D39" s="58"/>
      <c r="E39" s="41"/>
      <c r="F39" s="41"/>
      <c r="G39" s="220"/>
      <c r="H39" s="127"/>
      <c r="I39" s="127"/>
      <c r="J39" s="221"/>
      <c r="K39" s="214"/>
    </row>
    <row r="40" spans="1:11" x14ac:dyDescent="0.25">
      <c r="A40" s="216">
        <f>B33</f>
        <v>0</v>
      </c>
      <c r="B40" s="217"/>
      <c r="C40" s="218"/>
      <c r="D40" s="41"/>
      <c r="E40" s="41"/>
      <c r="F40" s="41"/>
      <c r="G40" s="222"/>
      <c r="H40" s="223"/>
      <c r="I40" s="223"/>
      <c r="J40" s="224"/>
      <c r="K40" s="215"/>
    </row>
    <row r="41" spans="1:11" x14ac:dyDescent="0.25">
      <c r="A41" s="90"/>
      <c r="B41" s="90"/>
      <c r="C41" s="90"/>
      <c r="D41" s="3"/>
      <c r="E41" s="3"/>
      <c r="F41" s="3"/>
      <c r="G41" s="91"/>
      <c r="H41" s="91"/>
      <c r="I41" s="91"/>
      <c r="J41" s="91"/>
      <c r="K41" s="92"/>
    </row>
    <row r="42" spans="1:11" x14ac:dyDescent="0.25">
      <c r="A42" s="135" t="s">
        <v>30</v>
      </c>
      <c r="B42" s="136"/>
      <c r="C42" s="137"/>
      <c r="D42" s="185"/>
      <c r="E42" s="185"/>
      <c r="F42" s="185"/>
      <c r="G42" s="195" t="s">
        <v>31</v>
      </c>
      <c r="H42" s="196"/>
      <c r="I42" s="196"/>
      <c r="J42" s="197"/>
      <c r="K42" s="17"/>
    </row>
    <row r="43" spans="1:11" x14ac:dyDescent="0.25">
      <c r="A43" s="3"/>
      <c r="B43" s="3"/>
      <c r="C43" s="3"/>
      <c r="D43" s="3"/>
      <c r="E43" s="3"/>
      <c r="F43" s="3"/>
      <c r="G43" s="3"/>
      <c r="H43" s="3"/>
      <c r="I43" s="3"/>
      <c r="J43" s="3"/>
      <c r="K43" s="3"/>
    </row>
    <row r="44" spans="1:11" x14ac:dyDescent="0.25">
      <c r="A44" s="3"/>
      <c r="B44" s="3"/>
      <c r="C44" s="3"/>
      <c r="D44" s="2" t="s">
        <v>5</v>
      </c>
      <c r="E44" s="19" t="s">
        <v>47</v>
      </c>
      <c r="F44" s="20" t="s">
        <v>6</v>
      </c>
      <c r="G44" s="3"/>
      <c r="H44" s="3"/>
      <c r="I44" s="3"/>
      <c r="J44" s="3"/>
      <c r="K44" s="3"/>
    </row>
    <row r="45" spans="1:11" x14ac:dyDescent="0.25">
      <c r="A45" s="189" t="s">
        <v>135</v>
      </c>
      <c r="B45" s="190"/>
      <c r="C45" s="191"/>
      <c r="D45" s="58"/>
      <c r="E45" s="46"/>
      <c r="F45" s="21"/>
      <c r="G45" s="94" t="s">
        <v>143</v>
      </c>
      <c r="H45" s="95"/>
      <c r="I45" s="95"/>
      <c r="J45" s="96"/>
      <c r="K45" s="257"/>
    </row>
    <row r="46" spans="1:11" x14ac:dyDescent="0.25">
      <c r="A46" s="255" t="s">
        <v>4</v>
      </c>
      <c r="B46" s="148"/>
      <c r="C46" s="256"/>
      <c r="D46" s="41"/>
      <c r="E46" s="46"/>
      <c r="F46" s="11"/>
      <c r="G46" s="246" t="s">
        <v>77</v>
      </c>
      <c r="H46" s="247"/>
      <c r="I46" s="247"/>
      <c r="J46" s="248"/>
      <c r="K46" s="257"/>
    </row>
    <row r="47" spans="1:11" x14ac:dyDescent="0.25">
      <c r="A47" s="135" t="s">
        <v>4</v>
      </c>
      <c r="B47" s="136"/>
      <c r="C47" s="137"/>
      <c r="D47" s="41"/>
      <c r="E47" s="46"/>
      <c r="F47" s="59"/>
      <c r="G47" s="249"/>
      <c r="H47" s="250"/>
      <c r="I47" s="250"/>
      <c r="J47" s="251"/>
      <c r="K47" s="257"/>
    </row>
    <row r="48" spans="1:11" x14ac:dyDescent="0.25">
      <c r="A48" s="135" t="s">
        <v>54</v>
      </c>
      <c r="B48" s="136"/>
      <c r="C48" s="137"/>
      <c r="D48" s="41"/>
      <c r="E48" s="46"/>
      <c r="F48" s="219"/>
      <c r="G48" s="249"/>
      <c r="H48" s="250"/>
      <c r="I48" s="250"/>
      <c r="J48" s="251"/>
      <c r="K48" s="257"/>
    </row>
    <row r="49" spans="1:11" x14ac:dyDescent="0.25">
      <c r="A49" s="135" t="s">
        <v>55</v>
      </c>
      <c r="B49" s="136"/>
      <c r="C49" s="137"/>
      <c r="D49" s="41"/>
      <c r="E49" s="46"/>
      <c r="F49" s="219"/>
      <c r="G49" s="249"/>
      <c r="H49" s="250"/>
      <c r="I49" s="250"/>
      <c r="J49" s="251"/>
      <c r="K49" s="257"/>
    </row>
    <row r="50" spans="1:11" x14ac:dyDescent="0.25">
      <c r="A50" s="135" t="s">
        <v>56</v>
      </c>
      <c r="B50" s="136"/>
      <c r="C50" s="137"/>
      <c r="D50" s="41"/>
      <c r="E50" s="46"/>
      <c r="F50" s="219"/>
      <c r="G50" s="249"/>
      <c r="H50" s="250"/>
      <c r="I50" s="250"/>
      <c r="J50" s="251"/>
      <c r="K50" s="257"/>
    </row>
    <row r="51" spans="1:11" x14ac:dyDescent="0.25">
      <c r="A51" s="135" t="s">
        <v>57</v>
      </c>
      <c r="B51" s="136"/>
      <c r="C51" s="137"/>
      <c r="D51" s="41"/>
      <c r="E51" s="41"/>
      <c r="F51" s="3"/>
      <c r="G51" s="249"/>
      <c r="H51" s="250"/>
      <c r="I51" s="250"/>
      <c r="J51" s="251"/>
      <c r="K51" s="257"/>
    </row>
    <row r="52" spans="1:11" x14ac:dyDescent="0.25">
      <c r="A52" s="189" t="s">
        <v>135</v>
      </c>
      <c r="B52" s="190"/>
      <c r="C52" s="191"/>
      <c r="D52" s="41"/>
      <c r="E52" s="41"/>
      <c r="F52" s="3"/>
      <c r="G52" s="252"/>
      <c r="H52" s="253"/>
      <c r="I52" s="253"/>
      <c r="J52" s="254"/>
      <c r="K52" s="258"/>
    </row>
    <row r="53" spans="1:11" x14ac:dyDescent="0.25">
      <c r="A53" s="3"/>
      <c r="B53" s="3"/>
      <c r="C53" s="3"/>
      <c r="D53" s="3"/>
      <c r="E53" s="3"/>
      <c r="F53" s="3"/>
      <c r="G53" s="3"/>
      <c r="H53" s="3"/>
      <c r="I53" s="3"/>
      <c r="J53" s="3"/>
      <c r="K53" s="3"/>
    </row>
    <row r="54" spans="1:11" x14ac:dyDescent="0.25">
      <c r="A54" s="135" t="s">
        <v>0</v>
      </c>
      <c r="B54" s="136"/>
      <c r="C54" s="137"/>
      <c r="D54" s="226"/>
      <c r="E54" s="226"/>
      <c r="F54" s="226"/>
      <c r="G54" s="195" t="s">
        <v>14</v>
      </c>
      <c r="H54" s="196"/>
      <c r="I54" s="196"/>
      <c r="J54" s="197"/>
      <c r="K54" s="17"/>
    </row>
    <row r="55" spans="1:11" x14ac:dyDescent="0.25">
      <c r="A55" s="3"/>
      <c r="B55" s="3"/>
      <c r="C55" s="3"/>
      <c r="D55" s="4"/>
      <c r="E55" s="4"/>
      <c r="F55" s="4"/>
      <c r="G55" s="3"/>
      <c r="H55" s="3"/>
      <c r="I55" s="3"/>
      <c r="J55" s="3"/>
      <c r="K55" s="4"/>
    </row>
    <row r="56" spans="1:11" x14ac:dyDescent="0.25">
      <c r="A56" s="135" t="s">
        <v>17</v>
      </c>
      <c r="B56" s="136"/>
      <c r="C56" s="137"/>
      <c r="D56" s="227"/>
      <c r="E56" s="227"/>
      <c r="F56" s="227"/>
      <c r="G56" s="3"/>
      <c r="H56" s="3"/>
      <c r="I56" s="3"/>
      <c r="J56" s="3"/>
      <c r="K56" s="18"/>
    </row>
    <row r="57" spans="1:11" x14ac:dyDescent="0.25">
      <c r="A57" s="135" t="s">
        <v>18</v>
      </c>
      <c r="B57" s="136"/>
      <c r="C57" s="137"/>
      <c r="D57" s="185"/>
      <c r="E57" s="185"/>
      <c r="F57" s="185"/>
      <c r="G57" s="195" t="s">
        <v>19</v>
      </c>
      <c r="H57" s="196"/>
      <c r="I57" s="196"/>
      <c r="J57" s="197"/>
      <c r="K57" s="18"/>
    </row>
    <row r="58" spans="1:11" x14ac:dyDescent="0.25">
      <c r="A58" s="3"/>
      <c r="B58" s="3"/>
      <c r="C58" s="3"/>
      <c r="D58" s="3"/>
      <c r="E58" s="3"/>
      <c r="F58" s="3"/>
      <c r="G58" s="3"/>
      <c r="H58" s="3"/>
      <c r="I58" s="3"/>
      <c r="J58" s="3"/>
      <c r="K58" s="3"/>
    </row>
    <row r="59" spans="1:11" x14ac:dyDescent="0.25">
      <c r="A59" s="135" t="s">
        <v>7</v>
      </c>
      <c r="B59" s="136"/>
      <c r="C59" s="137"/>
      <c r="D59" s="185"/>
      <c r="E59" s="185"/>
      <c r="F59" s="185"/>
      <c r="G59" s="3"/>
      <c r="H59" s="3"/>
      <c r="I59" s="3"/>
      <c r="J59" s="3"/>
      <c r="K59" s="18"/>
    </row>
    <row r="60" spans="1:11" ht="29.25" customHeight="1" x14ac:dyDescent="0.25">
      <c r="A60" s="135" t="s">
        <v>15</v>
      </c>
      <c r="B60" s="136"/>
      <c r="C60" s="137"/>
      <c r="D60" s="242"/>
      <c r="E60" s="242"/>
      <c r="F60" s="242"/>
      <c r="G60" s="198" t="s">
        <v>101</v>
      </c>
      <c r="H60" s="199"/>
      <c r="I60" s="199"/>
      <c r="J60" s="200"/>
      <c r="K60" s="6"/>
    </row>
    <row r="61" spans="1:11" x14ac:dyDescent="0.25">
      <c r="A61" s="3"/>
      <c r="B61" s="3"/>
      <c r="C61" s="3"/>
      <c r="D61" s="3"/>
      <c r="E61" s="3"/>
      <c r="F61" s="3"/>
      <c r="G61" s="3"/>
      <c r="H61" s="3"/>
      <c r="I61" s="3"/>
      <c r="J61" s="3"/>
      <c r="K61" s="3"/>
    </row>
    <row r="62" spans="1:11" x14ac:dyDescent="0.25">
      <c r="A62" s="135" t="s">
        <v>59</v>
      </c>
      <c r="B62" s="136"/>
      <c r="C62" s="137"/>
      <c r="D62" s="185"/>
      <c r="E62" s="185"/>
      <c r="F62" s="185"/>
      <c r="G62" s="3"/>
      <c r="H62" s="3"/>
      <c r="I62" s="3"/>
      <c r="J62" s="3"/>
      <c r="K62" s="17"/>
    </row>
    <row r="63" spans="1:11" ht="75" customHeight="1" x14ac:dyDescent="0.25">
      <c r="A63" s="204" t="s">
        <v>16</v>
      </c>
      <c r="B63" s="205"/>
      <c r="C63" s="206"/>
      <c r="D63" s="225"/>
      <c r="E63" s="225"/>
      <c r="F63" s="225"/>
      <c r="G63" s="201" t="s">
        <v>20</v>
      </c>
      <c r="H63" s="202"/>
      <c r="I63" s="202"/>
      <c r="J63" s="203"/>
      <c r="K63" s="5"/>
    </row>
    <row r="64" spans="1:11" x14ac:dyDescent="0.25">
      <c r="A64" s="3"/>
      <c r="B64" s="3"/>
      <c r="C64" s="3"/>
      <c r="D64" s="3"/>
      <c r="E64" s="3"/>
      <c r="F64" s="3"/>
      <c r="G64" s="3"/>
      <c r="H64" s="3"/>
      <c r="I64" s="3"/>
      <c r="J64" s="3"/>
      <c r="K64" s="3"/>
    </row>
    <row r="65" spans="1:11" x14ac:dyDescent="0.25">
      <c r="A65" s="207" t="s">
        <v>1</v>
      </c>
      <c r="B65" s="208"/>
      <c r="C65" s="2" t="s">
        <v>2</v>
      </c>
      <c r="D65" s="185"/>
      <c r="E65" s="185"/>
      <c r="F65" s="185"/>
      <c r="G65" s="195" t="s">
        <v>58</v>
      </c>
      <c r="H65" s="196"/>
      <c r="I65" s="196"/>
      <c r="J65" s="197"/>
      <c r="K65" s="17"/>
    </row>
    <row r="66" spans="1:11" x14ac:dyDescent="0.25">
      <c r="A66" s="209"/>
      <c r="B66" s="210"/>
      <c r="C66" s="2" t="s">
        <v>3</v>
      </c>
      <c r="D66" s="185"/>
      <c r="E66" s="185"/>
      <c r="F66" s="185"/>
      <c r="G66" s="3"/>
      <c r="H66" s="3"/>
      <c r="I66" s="3"/>
      <c r="J66" s="3"/>
      <c r="K66" s="17"/>
    </row>
    <row r="67" spans="1:11" x14ac:dyDescent="0.25">
      <c r="A67" s="241" t="s">
        <v>96</v>
      </c>
      <c r="B67" s="241"/>
      <c r="C67" s="241"/>
      <c r="D67" s="189"/>
      <c r="E67" s="190"/>
      <c r="F67" s="191"/>
      <c r="G67" s="3"/>
      <c r="H67" s="3"/>
      <c r="I67" s="3"/>
      <c r="J67" s="3"/>
      <c r="K67" s="17"/>
    </row>
    <row r="68" spans="1:11" x14ac:dyDescent="0.25">
      <c r="A68" s="3"/>
      <c r="B68" s="3"/>
      <c r="C68" s="3"/>
      <c r="D68" s="3"/>
      <c r="E68" s="3"/>
      <c r="F68" s="3"/>
      <c r="G68" s="195" t="s">
        <v>43</v>
      </c>
      <c r="H68" s="196"/>
      <c r="I68" s="196"/>
      <c r="J68" s="197"/>
      <c r="K68" s="3"/>
    </row>
    <row r="69" spans="1:11" x14ac:dyDescent="0.25">
      <c r="A69" s="135" t="s">
        <v>52</v>
      </c>
      <c r="B69" s="136"/>
      <c r="C69" s="137"/>
      <c r="D69" s="33">
        <f>SUM(E72:E97)+D70</f>
        <v>0</v>
      </c>
      <c r="E69" s="3"/>
      <c r="F69" s="3"/>
      <c r="G69" s="31" t="s">
        <v>41</v>
      </c>
      <c r="H69" s="47">
        <v>25</v>
      </c>
      <c r="I69" s="47"/>
      <c r="J69" s="48"/>
      <c r="K69" s="187"/>
    </row>
    <row r="70" spans="1:11" x14ac:dyDescent="0.25">
      <c r="A70" s="135" t="s">
        <v>53</v>
      </c>
      <c r="B70" s="136"/>
      <c r="C70" s="137"/>
      <c r="D70" s="41"/>
      <c r="E70" s="3"/>
      <c r="F70" s="3"/>
      <c r="G70" s="27" t="s">
        <v>40</v>
      </c>
      <c r="H70" s="49">
        <v>5</v>
      </c>
      <c r="I70" s="49"/>
      <c r="J70" s="28"/>
      <c r="K70" s="187"/>
    </row>
    <row r="71" spans="1:11" x14ac:dyDescent="0.25">
      <c r="A71" s="135" t="s">
        <v>37</v>
      </c>
      <c r="B71" s="136"/>
      <c r="C71" s="137"/>
      <c r="D71" s="2" t="s">
        <v>35</v>
      </c>
      <c r="E71" s="8" t="s">
        <v>34</v>
      </c>
      <c r="F71" s="14" t="s">
        <v>36</v>
      </c>
      <c r="G71" s="31" t="s">
        <v>37</v>
      </c>
      <c r="H71" s="32" t="s">
        <v>35</v>
      </c>
      <c r="I71" s="32" t="s">
        <v>34</v>
      </c>
      <c r="J71" s="48" t="s">
        <v>36</v>
      </c>
      <c r="K71" s="187"/>
    </row>
    <row r="72" spans="1:11" x14ac:dyDescent="0.25">
      <c r="A72" s="193"/>
      <c r="B72" s="193"/>
      <c r="C72" s="194"/>
      <c r="D72" s="41"/>
      <c r="E72" s="41"/>
      <c r="F72" s="33" t="e">
        <f>$D72*$E72/(D$69)</f>
        <v>#DIV/0!</v>
      </c>
      <c r="G72" s="27" t="s">
        <v>38</v>
      </c>
      <c r="H72" s="50"/>
      <c r="I72" s="49">
        <v>3.5</v>
      </c>
      <c r="J72" s="51"/>
      <c r="K72" s="187"/>
    </row>
    <row r="73" spans="1:11" x14ac:dyDescent="0.25">
      <c r="A73" s="192"/>
      <c r="B73" s="193"/>
      <c r="C73" s="194"/>
      <c r="D73" s="41"/>
      <c r="E73" s="41"/>
      <c r="F73" s="33" t="e">
        <f t="shared" ref="F73:F97" si="0">$D73*$E73/(D$69)</f>
        <v>#DIV/0!</v>
      </c>
      <c r="G73" s="27" t="s">
        <v>42</v>
      </c>
      <c r="H73" s="49">
        <v>2</v>
      </c>
      <c r="I73" s="49">
        <v>12.5</v>
      </c>
      <c r="J73" s="52">
        <v>1</v>
      </c>
      <c r="K73" s="187"/>
    </row>
    <row r="74" spans="1:11" x14ac:dyDescent="0.25">
      <c r="A74" s="192"/>
      <c r="B74" s="193"/>
      <c r="C74" s="194"/>
      <c r="D74" s="41"/>
      <c r="E74" s="41"/>
      <c r="F74" s="33" t="e">
        <f t="shared" si="0"/>
        <v>#DIV/0!</v>
      </c>
      <c r="G74" s="27" t="s">
        <v>22</v>
      </c>
      <c r="H74" s="49">
        <v>12.5</v>
      </c>
      <c r="I74" s="49">
        <v>1</v>
      </c>
      <c r="J74" s="52">
        <v>0.5</v>
      </c>
      <c r="K74" s="187"/>
    </row>
    <row r="75" spans="1:11" x14ac:dyDescent="0.25">
      <c r="A75" s="192"/>
      <c r="B75" s="193"/>
      <c r="C75" s="194"/>
      <c r="D75" s="41"/>
      <c r="E75" s="41"/>
      <c r="F75" s="33" t="e">
        <f t="shared" si="0"/>
        <v>#DIV/0!</v>
      </c>
      <c r="G75" s="27" t="s">
        <v>23</v>
      </c>
      <c r="H75" s="49">
        <v>6.25</v>
      </c>
      <c r="I75" s="49">
        <v>1</v>
      </c>
      <c r="J75" s="52">
        <v>0.25</v>
      </c>
      <c r="K75" s="187"/>
    </row>
    <row r="76" spans="1:11" x14ac:dyDescent="0.25">
      <c r="A76" s="192"/>
      <c r="B76" s="193"/>
      <c r="C76" s="194"/>
      <c r="D76" s="41"/>
      <c r="E76" s="41"/>
      <c r="F76" s="33" t="e">
        <f t="shared" si="0"/>
        <v>#DIV/0!</v>
      </c>
      <c r="G76" s="27" t="s">
        <v>24</v>
      </c>
      <c r="H76" s="49">
        <v>6.25</v>
      </c>
      <c r="I76" s="49">
        <v>1</v>
      </c>
      <c r="J76" s="52">
        <v>0.25</v>
      </c>
      <c r="K76" s="187"/>
    </row>
    <row r="77" spans="1:11" x14ac:dyDescent="0.25">
      <c r="A77" s="192"/>
      <c r="B77" s="193"/>
      <c r="C77" s="194"/>
      <c r="D77" s="41"/>
      <c r="E77" s="41"/>
      <c r="F77" s="33" t="e">
        <f t="shared" si="0"/>
        <v>#DIV/0!</v>
      </c>
      <c r="G77" s="27" t="s">
        <v>25</v>
      </c>
      <c r="H77" s="49">
        <v>5</v>
      </c>
      <c r="I77" s="49">
        <v>1</v>
      </c>
      <c r="J77" s="52">
        <v>0.2</v>
      </c>
      <c r="K77" s="187"/>
    </row>
    <row r="78" spans="1:11" x14ac:dyDescent="0.25">
      <c r="A78" s="192"/>
      <c r="B78" s="193"/>
      <c r="C78" s="194"/>
      <c r="D78" s="41"/>
      <c r="E78" s="41"/>
      <c r="F78" s="33" t="e">
        <f t="shared" si="0"/>
        <v>#DIV/0!</v>
      </c>
      <c r="G78" s="29"/>
      <c r="H78" s="53"/>
      <c r="I78" s="53"/>
      <c r="J78" s="30"/>
      <c r="K78" s="187"/>
    </row>
    <row r="79" spans="1:11" x14ac:dyDescent="0.25">
      <c r="A79" s="192"/>
      <c r="B79" s="193"/>
      <c r="C79" s="194"/>
      <c r="D79" s="41"/>
      <c r="E79" s="41"/>
      <c r="F79" s="33" t="e">
        <f t="shared" si="0"/>
        <v>#DIV/0!</v>
      </c>
      <c r="G79" s="11"/>
      <c r="H79" s="3"/>
      <c r="I79" s="3"/>
      <c r="J79" s="12"/>
      <c r="K79" s="188"/>
    </row>
    <row r="80" spans="1:11" x14ac:dyDescent="0.25">
      <c r="A80" s="192"/>
      <c r="B80" s="193"/>
      <c r="C80" s="194"/>
      <c r="D80" s="41"/>
      <c r="E80" s="41"/>
      <c r="F80" s="33" t="e">
        <f t="shared" si="0"/>
        <v>#DIV/0!</v>
      </c>
      <c r="G80" s="172" t="s">
        <v>76</v>
      </c>
      <c r="H80" s="232"/>
      <c r="I80" s="232"/>
      <c r="J80" s="173"/>
      <c r="K80" s="188"/>
    </row>
    <row r="81" spans="1:11" x14ac:dyDescent="0.25">
      <c r="A81" s="192"/>
      <c r="B81" s="193"/>
      <c r="C81" s="194"/>
      <c r="D81" s="41"/>
      <c r="E81" s="41"/>
      <c r="F81" s="33" t="e">
        <f t="shared" si="0"/>
        <v>#DIV/0!</v>
      </c>
      <c r="G81" s="174"/>
      <c r="H81" s="233"/>
      <c r="I81" s="233"/>
      <c r="J81" s="175"/>
      <c r="K81" s="188"/>
    </row>
    <row r="82" spans="1:11" x14ac:dyDescent="0.25">
      <c r="A82" s="192"/>
      <c r="B82" s="193"/>
      <c r="C82" s="194"/>
      <c r="D82" s="41"/>
      <c r="E82" s="41"/>
      <c r="F82" s="33" t="e">
        <f t="shared" si="0"/>
        <v>#DIV/0!</v>
      </c>
      <c r="G82" s="174"/>
      <c r="H82" s="233"/>
      <c r="I82" s="233"/>
      <c r="J82" s="175"/>
      <c r="K82" s="188"/>
    </row>
    <row r="83" spans="1:11" x14ac:dyDescent="0.25">
      <c r="A83" s="192"/>
      <c r="B83" s="193"/>
      <c r="C83" s="194"/>
      <c r="D83" s="41"/>
      <c r="E83" s="41"/>
      <c r="F83" s="33" t="e">
        <f t="shared" si="0"/>
        <v>#DIV/0!</v>
      </c>
      <c r="G83" s="174"/>
      <c r="H83" s="233"/>
      <c r="I83" s="233"/>
      <c r="J83" s="175"/>
      <c r="K83" s="188"/>
    </row>
    <row r="84" spans="1:11" x14ac:dyDescent="0.25">
      <c r="A84" s="43"/>
      <c r="B84" s="44"/>
      <c r="C84" s="45"/>
      <c r="D84" s="41"/>
      <c r="E84" s="41"/>
      <c r="F84" s="33" t="e">
        <f t="shared" si="0"/>
        <v>#DIV/0!</v>
      </c>
      <c r="G84" s="174"/>
      <c r="H84" s="233"/>
      <c r="I84" s="233"/>
      <c r="J84" s="175"/>
      <c r="K84" s="188"/>
    </row>
    <row r="85" spans="1:11" x14ac:dyDescent="0.25">
      <c r="A85" s="43"/>
      <c r="B85" s="44"/>
      <c r="C85" s="45"/>
      <c r="D85" s="41"/>
      <c r="E85" s="41"/>
      <c r="F85" s="33" t="e">
        <f t="shared" si="0"/>
        <v>#DIV/0!</v>
      </c>
      <c r="G85" s="174"/>
      <c r="H85" s="233"/>
      <c r="I85" s="233"/>
      <c r="J85" s="175"/>
      <c r="K85" s="188"/>
    </row>
    <row r="86" spans="1:11" x14ac:dyDescent="0.25">
      <c r="A86" s="43"/>
      <c r="B86" s="44"/>
      <c r="C86" s="45"/>
      <c r="D86" s="41"/>
      <c r="E86" s="41"/>
      <c r="F86" s="33" t="e">
        <f t="shared" si="0"/>
        <v>#DIV/0!</v>
      </c>
      <c r="G86" s="174"/>
      <c r="H86" s="233"/>
      <c r="I86" s="233"/>
      <c r="J86" s="175"/>
      <c r="K86" s="188"/>
    </row>
    <row r="87" spans="1:11" x14ac:dyDescent="0.25">
      <c r="A87" s="43"/>
      <c r="B87" s="44"/>
      <c r="C87" s="45"/>
      <c r="D87" s="41"/>
      <c r="E87" s="41"/>
      <c r="F87" s="33" t="e">
        <f t="shared" si="0"/>
        <v>#DIV/0!</v>
      </c>
      <c r="G87" s="174"/>
      <c r="H87" s="233"/>
      <c r="I87" s="233"/>
      <c r="J87" s="175"/>
      <c r="K87" s="188"/>
    </row>
    <row r="88" spans="1:11" x14ac:dyDescent="0.25">
      <c r="A88" s="43"/>
      <c r="B88" s="44"/>
      <c r="C88" s="45"/>
      <c r="D88" s="41"/>
      <c r="E88" s="41"/>
      <c r="F88" s="33" t="e">
        <f t="shared" si="0"/>
        <v>#DIV/0!</v>
      </c>
      <c r="G88" s="174"/>
      <c r="H88" s="233"/>
      <c r="I88" s="233"/>
      <c r="J88" s="175"/>
      <c r="K88" s="188"/>
    </row>
    <row r="89" spans="1:11" x14ac:dyDescent="0.25">
      <c r="A89" s="43"/>
      <c r="B89" s="44"/>
      <c r="C89" s="45"/>
      <c r="D89" s="41"/>
      <c r="E89" s="41"/>
      <c r="F89" s="33" t="e">
        <f t="shared" si="0"/>
        <v>#DIV/0!</v>
      </c>
      <c r="G89" s="174"/>
      <c r="H89" s="233"/>
      <c r="I89" s="233"/>
      <c r="J89" s="175"/>
      <c r="K89" s="188"/>
    </row>
    <row r="90" spans="1:11" x14ac:dyDescent="0.25">
      <c r="A90" s="43"/>
      <c r="B90" s="44"/>
      <c r="C90" s="45"/>
      <c r="D90" s="41"/>
      <c r="E90" s="41"/>
      <c r="F90" s="33" t="e">
        <f t="shared" si="0"/>
        <v>#DIV/0!</v>
      </c>
      <c r="G90" s="174"/>
      <c r="H90" s="233"/>
      <c r="I90" s="233"/>
      <c r="J90" s="175"/>
      <c r="K90" s="188"/>
    </row>
    <row r="91" spans="1:11" x14ac:dyDescent="0.25">
      <c r="A91" s="192"/>
      <c r="B91" s="193"/>
      <c r="C91" s="194"/>
      <c r="D91" s="41"/>
      <c r="E91" s="41"/>
      <c r="F91" s="33" t="e">
        <f t="shared" si="0"/>
        <v>#DIV/0!</v>
      </c>
      <c r="G91" s="174"/>
      <c r="H91" s="233"/>
      <c r="I91" s="233"/>
      <c r="J91" s="175"/>
      <c r="K91" s="188"/>
    </row>
    <row r="92" spans="1:11" x14ac:dyDescent="0.25">
      <c r="A92" s="192"/>
      <c r="B92" s="193"/>
      <c r="C92" s="194"/>
      <c r="D92" s="41"/>
      <c r="E92" s="41"/>
      <c r="F92" s="33" t="e">
        <f t="shared" si="0"/>
        <v>#DIV/0!</v>
      </c>
      <c r="G92" s="174"/>
      <c r="H92" s="233"/>
      <c r="I92" s="233"/>
      <c r="J92" s="175"/>
      <c r="K92" s="188"/>
    </row>
    <row r="93" spans="1:11" x14ac:dyDescent="0.25">
      <c r="A93" s="192"/>
      <c r="B93" s="193"/>
      <c r="C93" s="194"/>
      <c r="D93" s="41"/>
      <c r="E93" s="41"/>
      <c r="F93" s="33" t="e">
        <f t="shared" si="0"/>
        <v>#DIV/0!</v>
      </c>
      <c r="G93" s="174"/>
      <c r="H93" s="233"/>
      <c r="I93" s="233"/>
      <c r="J93" s="175"/>
      <c r="K93" s="188"/>
    </row>
    <row r="94" spans="1:11" x14ac:dyDescent="0.25">
      <c r="A94" s="192"/>
      <c r="B94" s="193"/>
      <c r="C94" s="194"/>
      <c r="D94" s="41"/>
      <c r="E94" s="41"/>
      <c r="F94" s="33" t="e">
        <f t="shared" si="0"/>
        <v>#DIV/0!</v>
      </c>
      <c r="G94" s="174"/>
      <c r="H94" s="233"/>
      <c r="I94" s="233"/>
      <c r="J94" s="175"/>
      <c r="K94" s="188"/>
    </row>
    <row r="95" spans="1:11" x14ac:dyDescent="0.25">
      <c r="A95" s="192"/>
      <c r="B95" s="193"/>
      <c r="C95" s="194"/>
      <c r="D95" s="41"/>
      <c r="E95" s="41"/>
      <c r="F95" s="33" t="e">
        <f t="shared" si="0"/>
        <v>#DIV/0!</v>
      </c>
      <c r="G95" s="174"/>
      <c r="H95" s="233"/>
      <c r="I95" s="233"/>
      <c r="J95" s="175"/>
      <c r="K95" s="188"/>
    </row>
    <row r="96" spans="1:11" x14ac:dyDescent="0.25">
      <c r="A96" s="192"/>
      <c r="B96" s="193"/>
      <c r="C96" s="194"/>
      <c r="D96" s="41"/>
      <c r="E96" s="41"/>
      <c r="F96" s="33" t="e">
        <f t="shared" si="0"/>
        <v>#DIV/0!</v>
      </c>
      <c r="G96" s="174"/>
      <c r="H96" s="233"/>
      <c r="I96" s="233"/>
      <c r="J96" s="175"/>
      <c r="K96" s="188"/>
    </row>
    <row r="97" spans="1:11" x14ac:dyDescent="0.25">
      <c r="A97" s="192"/>
      <c r="B97" s="193"/>
      <c r="C97" s="194"/>
      <c r="D97" s="41"/>
      <c r="E97" s="41"/>
      <c r="F97" s="33" t="e">
        <f t="shared" si="0"/>
        <v>#DIV/0!</v>
      </c>
      <c r="G97" s="234"/>
      <c r="H97" s="235"/>
      <c r="I97" s="235"/>
      <c r="J97" s="236"/>
      <c r="K97" s="188"/>
    </row>
    <row r="98" spans="1:11" x14ac:dyDescent="0.25">
      <c r="A98" s="3"/>
      <c r="B98" s="3"/>
      <c r="C98" s="3"/>
      <c r="D98" s="3"/>
      <c r="E98" s="3"/>
      <c r="F98" s="3"/>
      <c r="G98" s="3"/>
      <c r="H98" s="3"/>
      <c r="I98" s="3"/>
      <c r="J98" s="3"/>
      <c r="K98" s="3"/>
    </row>
  </sheetData>
  <mergeCells count="114">
    <mergeCell ref="A5:C5"/>
    <mergeCell ref="D5:F5"/>
    <mergeCell ref="K7:K9"/>
    <mergeCell ref="A8:C8"/>
    <mergeCell ref="G8:J9"/>
    <mergeCell ref="A9:C9"/>
    <mergeCell ref="A2:F2"/>
    <mergeCell ref="G2:J2"/>
    <mergeCell ref="G3:J3"/>
    <mergeCell ref="A4:C4"/>
    <mergeCell ref="D4:F4"/>
    <mergeCell ref="G4:J4"/>
    <mergeCell ref="D11:E11"/>
    <mergeCell ref="A12:C12"/>
    <mergeCell ref="D12:E12"/>
    <mergeCell ref="K12:K16"/>
    <mergeCell ref="A13:C13"/>
    <mergeCell ref="D13:E13"/>
    <mergeCell ref="A14:C14"/>
    <mergeCell ref="D14:E14"/>
    <mergeCell ref="A15:C15"/>
    <mergeCell ref="D15:E15"/>
    <mergeCell ref="A16:C16"/>
    <mergeCell ref="D16:E16"/>
    <mergeCell ref="D18:F18"/>
    <mergeCell ref="D19:F19"/>
    <mergeCell ref="G19:J19"/>
    <mergeCell ref="K19:K33"/>
    <mergeCell ref="D20:F20"/>
    <mergeCell ref="D21:F21"/>
    <mergeCell ref="D22:F22"/>
    <mergeCell ref="D23:F23"/>
    <mergeCell ref="D24:F24"/>
    <mergeCell ref="D25:F25"/>
    <mergeCell ref="D26:F26"/>
    <mergeCell ref="D27:F27"/>
    <mergeCell ref="D28:F28"/>
    <mergeCell ref="G28:J33"/>
    <mergeCell ref="D29:F29"/>
    <mergeCell ref="D30:F30"/>
    <mergeCell ref="D31:F31"/>
    <mergeCell ref="D32:F32"/>
    <mergeCell ref="K45:K52"/>
    <mergeCell ref="A46:C46"/>
    <mergeCell ref="G46:J52"/>
    <mergeCell ref="A47:C47"/>
    <mergeCell ref="A48:C48"/>
    <mergeCell ref="F48:F50"/>
    <mergeCell ref="D33:F33"/>
    <mergeCell ref="D34:F34"/>
    <mergeCell ref="G34:J40"/>
    <mergeCell ref="K34:K40"/>
    <mergeCell ref="A36:C36"/>
    <mergeCell ref="A37:C37"/>
    <mergeCell ref="A38:C38"/>
    <mergeCell ref="A39:C39"/>
    <mergeCell ref="A40:C40"/>
    <mergeCell ref="A49:C49"/>
    <mergeCell ref="A50:C50"/>
    <mergeCell ref="A51:C51"/>
    <mergeCell ref="A52:C52"/>
    <mergeCell ref="A54:C54"/>
    <mergeCell ref="D54:F54"/>
    <mergeCell ref="A42:C42"/>
    <mergeCell ref="D42:F42"/>
    <mergeCell ref="G42:J42"/>
    <mergeCell ref="A45:C45"/>
    <mergeCell ref="A59:C59"/>
    <mergeCell ref="D59:F59"/>
    <mergeCell ref="A60:C60"/>
    <mergeCell ref="D60:F60"/>
    <mergeCell ref="G60:J60"/>
    <mergeCell ref="A62:C62"/>
    <mergeCell ref="D62:F62"/>
    <mergeCell ref="G54:J54"/>
    <mergeCell ref="A56:C56"/>
    <mergeCell ref="D56:F56"/>
    <mergeCell ref="A57:C57"/>
    <mergeCell ref="D57:F57"/>
    <mergeCell ref="G57:J57"/>
    <mergeCell ref="K69:K97"/>
    <mergeCell ref="A70:C70"/>
    <mergeCell ref="A71:C71"/>
    <mergeCell ref="A72:C72"/>
    <mergeCell ref="A73:C73"/>
    <mergeCell ref="A74:C74"/>
    <mergeCell ref="A63:C63"/>
    <mergeCell ref="D63:F63"/>
    <mergeCell ref="G63:J63"/>
    <mergeCell ref="A65:B66"/>
    <mergeCell ref="D65:F65"/>
    <mergeCell ref="G65:J65"/>
    <mergeCell ref="D66:F66"/>
    <mergeCell ref="A75:C75"/>
    <mergeCell ref="A76:C76"/>
    <mergeCell ref="A77:C77"/>
    <mergeCell ref="A78:C78"/>
    <mergeCell ref="A79:C79"/>
    <mergeCell ref="A80:C80"/>
    <mergeCell ref="A67:C67"/>
    <mergeCell ref="D67:F67"/>
    <mergeCell ref="G68:J68"/>
    <mergeCell ref="A69:C69"/>
    <mergeCell ref="A97:C97"/>
    <mergeCell ref="G80:J97"/>
    <mergeCell ref="A81:C81"/>
    <mergeCell ref="A82:C82"/>
    <mergeCell ref="A83:C83"/>
    <mergeCell ref="A91:C91"/>
    <mergeCell ref="A92:C92"/>
    <mergeCell ref="A93:C93"/>
    <mergeCell ref="A94:C94"/>
    <mergeCell ref="A95:C95"/>
    <mergeCell ref="A96:C96"/>
  </mergeCells>
  <dataValidations count="1">
    <dataValidation showInputMessage="1" showErrorMessage="1" sqref="C29:C33" xr:uid="{C72CE5B1-6F22-473B-88BA-0777D3EE2617}"/>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showInputMessage="1" showErrorMessage="1" xr:uid="{92BFE7C7-8980-428F-8A22-358F1995BBF5}">
          <x14:formula1>
            <xm:f>Tabels!$C$2:$C$4</xm:f>
          </x14:formula1>
          <xm:sqref>C19:C28</xm:sqref>
        </x14:dataValidation>
        <x14:dataValidation type="list" showInputMessage="1" showErrorMessage="1" xr:uid="{AEDD0ABD-79AA-40A0-9C5E-C8B3298DB459}">
          <x14:formula1>
            <xm:f>Tabels!$B$2:$B$4</xm:f>
          </x14:formula1>
          <xm:sqref>D59:F59 D62:F62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1576BC-3AB4-4D59-9226-BAFD7565A3B4}">
  <dimension ref="A1:D4"/>
  <sheetViews>
    <sheetView workbookViewId="0">
      <selection activeCell="D5" sqref="D5"/>
    </sheetView>
  </sheetViews>
  <sheetFormatPr defaultRowHeight="15" x14ac:dyDescent="0.25"/>
  <cols>
    <col min="1" max="1" width="11" customWidth="1"/>
    <col min="2" max="2" width="11.140625" bestFit="1" customWidth="1"/>
  </cols>
  <sheetData>
    <row r="1" spans="1:4" x14ac:dyDescent="0.25">
      <c r="A1" t="s">
        <v>10</v>
      </c>
      <c r="B1" t="s">
        <v>11</v>
      </c>
      <c r="C1" t="s">
        <v>104</v>
      </c>
      <c r="D1" t="s">
        <v>180</v>
      </c>
    </row>
    <row r="3" spans="1:4" x14ac:dyDescent="0.25">
      <c r="A3" t="s">
        <v>8</v>
      </c>
      <c r="B3" t="s">
        <v>12</v>
      </c>
      <c r="C3" t="s">
        <v>105</v>
      </c>
      <c r="D3" t="s">
        <v>179</v>
      </c>
    </row>
    <row r="4" spans="1:4" x14ac:dyDescent="0.25">
      <c r="A4" t="s">
        <v>9</v>
      </c>
      <c r="B4" t="s">
        <v>13</v>
      </c>
      <c r="C4" t="s">
        <v>106</v>
      </c>
      <c r="D4" t="s">
        <v>181</v>
      </c>
    </row>
  </sheetData>
  <sheetProtection sheet="1" objects="1" scenarios="1"/>
  <phoneticPr fontId="3" type="noConversion"/>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7 G h x V q n 3 Z 6 m l A A A A 9 g A A A B I A H A B D b 2 5 m a W c v U G F j a 2 F n Z S 5 4 b W w g o h g A K K A U A A A A A A A A A A A A A A A A A A A A A A A A A A A A h Y 9 L C s I w G I S v U r J v X o q U 8 j d d i D s L Q k H c h h j b Y J t K k z 7 u 5 s I j e Q U r W n X n c r 7 5 F j P 3 6 w 3 S s a 6 C X r f O N D Z B D F M U a K u a o 7 F F g j p / C i O U C t h J d Z a F D i b Z u n h 0 x w S V 3 l 9 i Q o Z h w M M C N 2 1 B O K W M H L J t r k p d S / S R z X 8 5 N N Z 5 a Z V G A v a v M Y J j x p Y 4 W n F M g c w Q M m O / A p / 2 P t s f C O u u 8 l 2 r h e v D f A N k j k D e H 8 Q D U E s D B B Q A A g A I A O x o c V 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s a H F W K I p H u A 4 A A A A R A A A A E w A c A E Z v c m 1 1 b G F z L 1 N l Y 3 R p b 2 4 x L m 0 g o h g A K K A U A A A A A A A A A A A A A A A A A A A A A A A A A A A A K 0 5 N L s n M z 1 M I h t C G 1 g B Q S w E C L Q A U A A I A C A D s a H F W q f d n q a U A A A D 2 A A A A E g A A A A A A A A A A A A A A A A A A A A A A Q 2 9 u Z m l n L 1 B h Y 2 t h Z 2 U u e G 1 s U E s B A i 0 A F A A C A A g A 7 G h x V g / K 6 a u k A A A A 6 Q A A A B M A A A A A A A A A A A A A A A A A 8 Q A A A F t D b 2 5 0 Z W 5 0 X 1 R 5 c G V z X S 5 4 b W x Q S w E C L Q A U A A I A C A D s a H F 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1 + 1 b E p J a M E y H f Y i C F s 9 S z A A A A A A C A A A A A A A D Z g A A w A A A A B A A A A C u G O S T s 0 R X e X U F y 0 s m M d p p A A A A A A S A A A C g A A A A E A A A A A w v G e F / h e n q 4 r P x / n h i N W N Q A A A A z H B u g k 9 C Y p z G T a Q t 6 F r + A b r m E R c O q 3 y e / i H + a + U 2 c w u U 1 z r p O U g f 7 M o e M 2 a L R W q P e O l g x v K o s 5 I n l z E y S j M a + Y b F t g N w W p f I H 2 Q X M 5 G + x s c U A A A A U W w M 7 M J y k + x k e h / 8 Y u v l m r I P 2 i U = < / D a t a M a s h u p > 
</file>

<file path=customXml/itemProps1.xml><?xml version="1.0" encoding="utf-8"?>
<ds:datastoreItem xmlns:ds="http://schemas.openxmlformats.org/officeDocument/2006/customXml" ds:itemID="{8B4FDEE3-F6FE-4DAB-8E73-508293C6B5D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Results</vt:lpstr>
      <vt:lpstr>Sampling</vt:lpstr>
      <vt:lpstr>Extraction</vt:lpstr>
      <vt:lpstr>PCR Astacus astacus</vt:lpstr>
      <vt:lpstr>PCR Pacifastacus leniusculus</vt:lpstr>
      <vt:lpstr>PCR Aphanomyces astaci</vt:lpstr>
      <vt:lpstr>Tabels</vt:lpstr>
    </vt:vector>
  </TitlesOfParts>
  <Company>SVA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Kristofer Andersson</dc:creator>
  <cp:lastModifiedBy>Kristofer Andersson</cp:lastModifiedBy>
  <dcterms:created xsi:type="dcterms:W3CDTF">2023-03-13T15:52:47Z</dcterms:created>
  <dcterms:modified xsi:type="dcterms:W3CDTF">2023-05-22T08:58:42Z</dcterms:modified>
</cp:coreProperties>
</file>