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Projekt\2023\Nya publikationer\Bortgrävning\"/>
    </mc:Choice>
  </mc:AlternateContent>
  <bookViews>
    <workbookView xWindow="0" yWindow="0" windowWidth="19200" windowHeight="6936"/>
  </bookViews>
  <sheets>
    <sheet name="Data" sheetId="1" r:id="rId1"/>
  </sheets>
  <definedNames>
    <definedName name="Print_Area" localSheetId="0">Data!$A$1:$AA$39</definedName>
    <definedName name="Print_Titles" localSheetId="0">Data!$1:$2</definedName>
    <definedName name="_xlnm.Print_Titles" localSheetId="0">Data!$1:$2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4" i="1" l="1"/>
  <c r="N94" i="1"/>
  <c r="J94" i="1"/>
  <c r="R94" i="1" s="1"/>
  <c r="O93" i="1"/>
  <c r="N93" i="1"/>
  <c r="J93" i="1"/>
  <c r="P93" i="1" s="1"/>
  <c r="O92" i="1"/>
  <c r="N92" i="1"/>
  <c r="J92" i="1"/>
  <c r="R92" i="1" s="1"/>
  <c r="O91" i="1"/>
  <c r="N91" i="1"/>
  <c r="J91" i="1"/>
  <c r="R91" i="1" s="1"/>
  <c r="O90" i="1"/>
  <c r="N90" i="1"/>
  <c r="J90" i="1"/>
  <c r="Q90" i="1" s="1"/>
  <c r="O89" i="1"/>
  <c r="N89" i="1"/>
  <c r="J89" i="1"/>
  <c r="R89" i="1" s="1"/>
  <c r="O88" i="1"/>
  <c r="N88" i="1"/>
  <c r="J88" i="1"/>
  <c r="R88" i="1" s="1"/>
  <c r="O87" i="1"/>
  <c r="T87" i="1" s="1"/>
  <c r="N87" i="1"/>
  <c r="J87" i="1"/>
  <c r="R87" i="1" s="1"/>
  <c r="O86" i="1"/>
  <c r="N86" i="1"/>
  <c r="J86" i="1"/>
  <c r="R86" i="1" s="1"/>
  <c r="O85" i="1"/>
  <c r="N85" i="1"/>
  <c r="J85" i="1"/>
  <c r="Q85" i="1" s="1"/>
  <c r="O84" i="1"/>
  <c r="N84" i="1"/>
  <c r="J84" i="1"/>
  <c r="Q84" i="1" s="1"/>
  <c r="O83" i="1"/>
  <c r="N83" i="1"/>
  <c r="J83" i="1"/>
  <c r="R83" i="1" s="1"/>
  <c r="O82" i="1"/>
  <c r="N82" i="1"/>
  <c r="J82" i="1"/>
  <c r="Q82" i="1" s="1"/>
  <c r="O81" i="1"/>
  <c r="N81" i="1"/>
  <c r="J81" i="1"/>
  <c r="R81" i="1" s="1"/>
  <c r="O80" i="1"/>
  <c r="N80" i="1"/>
  <c r="J80" i="1"/>
  <c r="R80" i="1" s="1"/>
  <c r="O79" i="1"/>
  <c r="N79" i="1"/>
  <c r="J79" i="1"/>
  <c r="R79" i="1" s="1"/>
  <c r="O78" i="1"/>
  <c r="N78" i="1"/>
  <c r="J78" i="1"/>
  <c r="R78" i="1" s="1"/>
  <c r="O77" i="1"/>
  <c r="N77" i="1"/>
  <c r="J77" i="1"/>
  <c r="R77" i="1" s="1"/>
  <c r="O76" i="1"/>
  <c r="N76" i="1"/>
  <c r="J76" i="1"/>
  <c r="R76" i="1" s="1"/>
  <c r="O75" i="1"/>
  <c r="N75" i="1"/>
  <c r="J75" i="1"/>
  <c r="Q75" i="1" s="1"/>
  <c r="O74" i="1"/>
  <c r="N74" i="1"/>
  <c r="J74" i="1"/>
  <c r="Q74" i="1" s="1"/>
  <c r="O73" i="1"/>
  <c r="N73" i="1"/>
  <c r="J73" i="1"/>
  <c r="R73" i="1" s="1"/>
  <c r="O72" i="1"/>
  <c r="N72" i="1"/>
  <c r="J72" i="1"/>
  <c r="R72" i="1" s="1"/>
  <c r="O71" i="1"/>
  <c r="N71" i="1"/>
  <c r="J71" i="1"/>
  <c r="R71" i="1" s="1"/>
  <c r="O70" i="1"/>
  <c r="N70" i="1"/>
  <c r="J70" i="1"/>
  <c r="R70" i="1" s="1"/>
  <c r="O69" i="1"/>
  <c r="N69" i="1"/>
  <c r="J69" i="1"/>
  <c r="P69" i="1" s="1"/>
  <c r="O68" i="1"/>
  <c r="N68" i="1"/>
  <c r="S68" i="1" s="1"/>
  <c r="J68" i="1"/>
  <c r="P68" i="1" s="1"/>
  <c r="O67" i="1"/>
  <c r="T67" i="1" s="1"/>
  <c r="N67" i="1"/>
  <c r="J67" i="1"/>
  <c r="Q67" i="1" s="1"/>
  <c r="O66" i="1"/>
  <c r="N66" i="1"/>
  <c r="J66" i="1"/>
  <c r="Q66" i="1" s="1"/>
  <c r="O65" i="1"/>
  <c r="N65" i="1"/>
  <c r="J65" i="1"/>
  <c r="R65" i="1" s="1"/>
  <c r="O64" i="1"/>
  <c r="N64" i="1"/>
  <c r="J64" i="1"/>
  <c r="R64" i="1" s="1"/>
  <c r="O63" i="1"/>
  <c r="N63" i="1"/>
  <c r="J63" i="1"/>
  <c r="R63" i="1" s="1"/>
  <c r="O62" i="1"/>
  <c r="N62" i="1"/>
  <c r="J62" i="1"/>
  <c r="R62" i="1" s="1"/>
  <c r="O61" i="1"/>
  <c r="N61" i="1"/>
  <c r="J61" i="1"/>
  <c r="R61" i="1" s="1"/>
  <c r="O60" i="1"/>
  <c r="N60" i="1"/>
  <c r="J60" i="1"/>
  <c r="R60" i="1" s="1"/>
  <c r="O59" i="1"/>
  <c r="N59" i="1"/>
  <c r="J59" i="1"/>
  <c r="R59" i="1" s="1"/>
  <c r="O58" i="1"/>
  <c r="N58" i="1"/>
  <c r="J58" i="1"/>
  <c r="Q58" i="1" s="1"/>
  <c r="O57" i="1"/>
  <c r="N57" i="1"/>
  <c r="J57" i="1"/>
  <c r="R57" i="1" s="1"/>
  <c r="O56" i="1"/>
  <c r="N56" i="1"/>
  <c r="J56" i="1"/>
  <c r="R56" i="1" s="1"/>
  <c r="O55" i="1"/>
  <c r="N55" i="1"/>
  <c r="J55" i="1"/>
  <c r="R55" i="1" s="1"/>
  <c r="O54" i="1"/>
  <c r="N54" i="1"/>
  <c r="J54" i="1"/>
  <c r="R54" i="1" s="1"/>
  <c r="O53" i="1"/>
  <c r="N53" i="1"/>
  <c r="J53" i="1"/>
  <c r="P53" i="1" s="1"/>
  <c r="O52" i="1"/>
  <c r="N52" i="1"/>
  <c r="J52" i="1"/>
  <c r="P52" i="1" s="1"/>
  <c r="O51" i="1"/>
  <c r="N51" i="1"/>
  <c r="J51" i="1"/>
  <c r="P51" i="1" s="1"/>
  <c r="O50" i="1"/>
  <c r="T50" i="1" s="1"/>
  <c r="N50" i="1"/>
  <c r="J50" i="1"/>
  <c r="Q50" i="1" s="1"/>
  <c r="O49" i="1"/>
  <c r="N49" i="1"/>
  <c r="J49" i="1"/>
  <c r="R49" i="1" s="1"/>
  <c r="O48" i="1"/>
  <c r="N48" i="1"/>
  <c r="J48" i="1"/>
  <c r="R48" i="1" s="1"/>
  <c r="O47" i="1"/>
  <c r="N47" i="1"/>
  <c r="J47" i="1"/>
  <c r="R47" i="1" s="1"/>
  <c r="O46" i="1"/>
  <c r="N46" i="1"/>
  <c r="J46" i="1"/>
  <c r="R46" i="1" s="1"/>
  <c r="O45" i="1"/>
  <c r="N45" i="1"/>
  <c r="J45" i="1"/>
  <c r="R45" i="1" s="1"/>
  <c r="O44" i="1"/>
  <c r="N44" i="1"/>
  <c r="J44" i="1"/>
  <c r="R44" i="1" s="1"/>
  <c r="O43" i="1"/>
  <c r="N43" i="1"/>
  <c r="J43" i="1"/>
  <c r="P43" i="1" s="1"/>
  <c r="O42" i="1"/>
  <c r="N42" i="1"/>
  <c r="J42" i="1"/>
  <c r="Q42" i="1" s="1"/>
  <c r="O41" i="1"/>
  <c r="N41" i="1"/>
  <c r="J41" i="1"/>
  <c r="R41" i="1" s="1"/>
  <c r="O40" i="1"/>
  <c r="N40" i="1"/>
  <c r="J40" i="1"/>
  <c r="R40" i="1" s="1"/>
  <c r="J3" i="1"/>
  <c r="O39" i="1"/>
  <c r="T39" i="1" s="1"/>
  <c r="N39" i="1"/>
  <c r="J39" i="1"/>
  <c r="R39" i="1" s="1"/>
  <c r="O38" i="1"/>
  <c r="N38" i="1"/>
  <c r="J38" i="1"/>
  <c r="P38" i="1" s="1"/>
  <c r="O37" i="1"/>
  <c r="N37" i="1"/>
  <c r="J37" i="1"/>
  <c r="Q37" i="1" s="1"/>
  <c r="O36" i="1"/>
  <c r="N36" i="1"/>
  <c r="S36" i="1" s="1"/>
  <c r="J36" i="1"/>
  <c r="R36" i="1" s="1"/>
  <c r="O35" i="1"/>
  <c r="N35" i="1"/>
  <c r="J35" i="1"/>
  <c r="O34" i="1"/>
  <c r="N34" i="1"/>
  <c r="J34" i="1"/>
  <c r="R34" i="1" s="1"/>
  <c r="O33" i="1"/>
  <c r="T33" i="1" s="1"/>
  <c r="N33" i="1"/>
  <c r="J33" i="1"/>
  <c r="P33" i="1" s="1"/>
  <c r="Q32" i="1"/>
  <c r="O32" i="1"/>
  <c r="T32" i="1" s="1"/>
  <c r="N32" i="1"/>
  <c r="J32" i="1"/>
  <c r="R32" i="1" s="1"/>
  <c r="O31" i="1"/>
  <c r="N31" i="1"/>
  <c r="J31" i="1"/>
  <c r="R31" i="1" s="1"/>
  <c r="O30" i="1"/>
  <c r="N30" i="1"/>
  <c r="J30" i="1"/>
  <c r="P30" i="1" s="1"/>
  <c r="O29" i="1"/>
  <c r="N29" i="1"/>
  <c r="J29" i="1"/>
  <c r="Q29" i="1" s="1"/>
  <c r="O28" i="1"/>
  <c r="N28" i="1"/>
  <c r="J28" i="1"/>
  <c r="R28" i="1" s="1"/>
  <c r="O27" i="1"/>
  <c r="N27" i="1"/>
  <c r="J27" i="1"/>
  <c r="O26" i="1"/>
  <c r="N26" i="1"/>
  <c r="J26" i="1"/>
  <c r="R26" i="1" s="1"/>
  <c r="O25" i="1"/>
  <c r="N25" i="1"/>
  <c r="J25" i="1"/>
  <c r="Q25" i="1" s="1"/>
  <c r="O24" i="1"/>
  <c r="T24" i="1" s="1"/>
  <c r="N24" i="1"/>
  <c r="S24" i="1" s="1"/>
  <c r="J24" i="1"/>
  <c r="R24" i="1" s="1"/>
  <c r="O23" i="1"/>
  <c r="N23" i="1"/>
  <c r="J23" i="1"/>
  <c r="P23" i="1" s="1"/>
  <c r="O22" i="1"/>
  <c r="N22" i="1"/>
  <c r="S22" i="1" s="1"/>
  <c r="J22" i="1"/>
  <c r="P22" i="1" s="1"/>
  <c r="O21" i="1"/>
  <c r="N21" i="1"/>
  <c r="J21" i="1"/>
  <c r="Q21" i="1" s="1"/>
  <c r="O20" i="1"/>
  <c r="T20" i="1" s="1"/>
  <c r="N20" i="1"/>
  <c r="S20" i="1" s="1"/>
  <c r="J20" i="1"/>
  <c r="R20" i="1" s="1"/>
  <c r="O19" i="1"/>
  <c r="N19" i="1"/>
  <c r="J19" i="1"/>
  <c r="O18" i="1"/>
  <c r="T18" i="1" s="1"/>
  <c r="N18" i="1"/>
  <c r="J18" i="1"/>
  <c r="R18" i="1" s="1"/>
  <c r="O17" i="1"/>
  <c r="N17" i="1"/>
  <c r="J17" i="1"/>
  <c r="R17" i="1" s="1"/>
  <c r="O16" i="1"/>
  <c r="N16" i="1"/>
  <c r="J16" i="1"/>
  <c r="R16" i="1" s="1"/>
  <c r="O15" i="1"/>
  <c r="T15" i="1" s="1"/>
  <c r="N15" i="1"/>
  <c r="S15" i="1" s="1"/>
  <c r="J15" i="1"/>
  <c r="R15" i="1" s="1"/>
  <c r="O14" i="1"/>
  <c r="N14" i="1"/>
  <c r="S14" i="1" s="1"/>
  <c r="J14" i="1"/>
  <c r="P14" i="1" s="1"/>
  <c r="O13" i="1"/>
  <c r="N13" i="1"/>
  <c r="J13" i="1"/>
  <c r="Q13" i="1" s="1"/>
  <c r="O12" i="1"/>
  <c r="T12" i="1" s="1"/>
  <c r="N12" i="1"/>
  <c r="S12" i="1" s="1"/>
  <c r="J12" i="1"/>
  <c r="R12" i="1" s="1"/>
  <c r="O11" i="1"/>
  <c r="N11" i="1"/>
  <c r="J11" i="1"/>
  <c r="O10" i="1"/>
  <c r="N10" i="1"/>
  <c r="S10" i="1" s="1"/>
  <c r="J10" i="1"/>
  <c r="R10" i="1" s="1"/>
  <c r="O9" i="1"/>
  <c r="N9" i="1"/>
  <c r="J9" i="1"/>
  <c r="R9" i="1" s="1"/>
  <c r="O8" i="1"/>
  <c r="N8" i="1"/>
  <c r="S8" i="1" s="1"/>
  <c r="J8" i="1"/>
  <c r="R8" i="1" s="1"/>
  <c r="O7" i="1"/>
  <c r="N7" i="1"/>
  <c r="J7" i="1"/>
  <c r="R7" i="1" s="1"/>
  <c r="Q6" i="1"/>
  <c r="O6" i="1"/>
  <c r="T6" i="1" s="1"/>
  <c r="N6" i="1"/>
  <c r="J6" i="1"/>
  <c r="P6" i="1" s="1"/>
  <c r="O5" i="1"/>
  <c r="N5" i="1"/>
  <c r="J5" i="1"/>
  <c r="Q5" i="1" s="1"/>
  <c r="O4" i="1"/>
  <c r="N4" i="1"/>
  <c r="J4" i="1"/>
  <c r="R4" i="1" s="1"/>
  <c r="O3" i="1"/>
  <c r="N3" i="1"/>
  <c r="S23" i="1" l="1"/>
  <c r="S74" i="1"/>
  <c r="S21" i="1"/>
  <c r="T4" i="1"/>
  <c r="R6" i="1"/>
  <c r="T13" i="1"/>
  <c r="T23" i="1"/>
  <c r="S38" i="1"/>
  <c r="S43" i="1"/>
  <c r="S51" i="1"/>
  <c r="T56" i="1"/>
  <c r="S61" i="1"/>
  <c r="S4" i="1"/>
  <c r="S28" i="1"/>
  <c r="T31" i="1"/>
  <c r="T51" i="1"/>
  <c r="T61" i="1"/>
  <c r="S66" i="1"/>
  <c r="P9" i="1"/>
  <c r="P31" i="1"/>
  <c r="P59" i="1"/>
  <c r="T72" i="1"/>
  <c r="Q9" i="1"/>
  <c r="Q31" i="1"/>
  <c r="Q59" i="1"/>
  <c r="S35" i="1"/>
  <c r="Q22" i="1"/>
  <c r="Q24" i="1"/>
  <c r="S5" i="1"/>
  <c r="S16" i="1"/>
  <c r="T19" i="1"/>
  <c r="S41" i="1"/>
  <c r="S49" i="1"/>
  <c r="T5" i="1"/>
  <c r="T8" i="1"/>
  <c r="T29" i="1"/>
  <c r="T37" i="1"/>
  <c r="T41" i="1"/>
  <c r="P8" i="1"/>
  <c r="P21" i="1"/>
  <c r="S37" i="1"/>
  <c r="P5" i="1"/>
  <c r="R5" i="1"/>
  <c r="T7" i="1"/>
  <c r="Q8" i="1"/>
  <c r="Q33" i="1"/>
  <c r="T3" i="1"/>
  <c r="S50" i="1"/>
  <c r="S65" i="1"/>
  <c r="S91" i="1"/>
  <c r="R93" i="1"/>
  <c r="P7" i="1"/>
  <c r="Q23" i="1"/>
  <c r="S32" i="1"/>
  <c r="R33" i="1"/>
  <c r="T65" i="1"/>
  <c r="R75" i="1"/>
  <c r="T83" i="1"/>
  <c r="T91" i="1"/>
  <c r="S6" i="1"/>
  <c r="Q7" i="1"/>
  <c r="R25" i="1"/>
  <c r="T36" i="1"/>
  <c r="S81" i="1"/>
  <c r="S89" i="1"/>
  <c r="T11" i="1"/>
  <c r="S13" i="1"/>
  <c r="S18" i="1"/>
  <c r="S31" i="1"/>
  <c r="P32" i="1"/>
  <c r="T81" i="1"/>
  <c r="T89" i="1"/>
  <c r="S11" i="1"/>
  <c r="S17" i="1"/>
  <c r="R21" i="1"/>
  <c r="R22" i="1"/>
  <c r="R23" i="1"/>
  <c r="T35" i="1"/>
  <c r="T16" i="1"/>
  <c r="P17" i="1"/>
  <c r="T21" i="1"/>
  <c r="S26" i="1"/>
  <c r="P29" i="1"/>
  <c r="Q30" i="1"/>
  <c r="S39" i="1"/>
  <c r="S52" i="1"/>
  <c r="S67" i="1"/>
  <c r="T30" i="1"/>
  <c r="T14" i="1"/>
  <c r="P15" i="1"/>
  <c r="P16" i="1"/>
  <c r="Q17" i="1"/>
  <c r="S19" i="1"/>
  <c r="S25" i="1"/>
  <c r="T26" i="1"/>
  <c r="R29" i="1"/>
  <c r="R30" i="1"/>
  <c r="S40" i="1"/>
  <c r="S73" i="1"/>
  <c r="S75" i="1"/>
  <c r="S84" i="1"/>
  <c r="S90" i="1"/>
  <c r="S92" i="1"/>
  <c r="P13" i="1"/>
  <c r="Q14" i="1"/>
  <c r="Q15" i="1"/>
  <c r="Q16" i="1"/>
  <c r="T25" i="1"/>
  <c r="S29" i="1"/>
  <c r="S30" i="1"/>
  <c r="T38" i="1"/>
  <c r="P39" i="1"/>
  <c r="T40" i="1"/>
  <c r="T42" i="1"/>
  <c r="T46" i="1"/>
  <c r="T64" i="1"/>
  <c r="T66" i="1"/>
  <c r="Q78" i="1"/>
  <c r="T80" i="1"/>
  <c r="S3" i="1"/>
  <c r="S9" i="1"/>
  <c r="T10" i="1"/>
  <c r="R13" i="1"/>
  <c r="R14" i="1"/>
  <c r="P25" i="1"/>
  <c r="T27" i="1"/>
  <c r="T28" i="1"/>
  <c r="S34" i="1"/>
  <c r="P37" i="1"/>
  <c r="Q38" i="1"/>
  <c r="Q39" i="1"/>
  <c r="R50" i="1"/>
  <c r="P75" i="1"/>
  <c r="T17" i="1"/>
  <c r="S7" i="1"/>
  <c r="T9" i="1"/>
  <c r="T22" i="1"/>
  <c r="P24" i="1"/>
  <c r="S27" i="1"/>
  <c r="S33" i="1"/>
  <c r="T34" i="1"/>
  <c r="R37" i="1"/>
  <c r="R38" i="1"/>
  <c r="S77" i="1"/>
  <c r="T47" i="1"/>
  <c r="T77" i="1"/>
  <c r="S63" i="1"/>
  <c r="T58" i="1"/>
  <c r="T74" i="1"/>
  <c r="S79" i="1"/>
  <c r="P91" i="1"/>
  <c r="P92" i="1"/>
  <c r="S60" i="1"/>
  <c r="S62" i="1"/>
  <c r="T88" i="1"/>
  <c r="T90" i="1"/>
  <c r="Q91" i="1"/>
  <c r="Q92" i="1"/>
  <c r="T43" i="1"/>
  <c r="S58" i="1"/>
  <c r="S42" i="1"/>
  <c r="S44" i="1"/>
  <c r="S46" i="1"/>
  <c r="Q53" i="1"/>
  <c r="T60" i="1"/>
  <c r="T62" i="1"/>
  <c r="Q69" i="1"/>
  <c r="S76" i="1"/>
  <c r="S78" i="1"/>
  <c r="S83" i="1"/>
  <c r="R90" i="1"/>
  <c r="T48" i="1"/>
  <c r="Q52" i="1"/>
  <c r="R53" i="1"/>
  <c r="S57" i="1"/>
  <c r="S59" i="1"/>
  <c r="P62" i="1"/>
  <c r="Q68" i="1"/>
  <c r="R69" i="1"/>
  <c r="T76" i="1"/>
  <c r="T78" i="1"/>
  <c r="T49" i="1"/>
  <c r="R51" i="1"/>
  <c r="R52" i="1"/>
  <c r="T57" i="1"/>
  <c r="T59" i="1"/>
  <c r="Q62" i="1"/>
  <c r="R68" i="1"/>
  <c r="T73" i="1"/>
  <c r="T75" i="1"/>
  <c r="P78" i="1"/>
  <c r="S87" i="1"/>
  <c r="R67" i="1"/>
  <c r="S82" i="1"/>
  <c r="R84" i="1"/>
  <c r="R85" i="1"/>
  <c r="Q93" i="1"/>
  <c r="T44" i="1"/>
  <c r="T45" i="1"/>
  <c r="P46" i="1"/>
  <c r="S48" i="1"/>
  <c r="T55" i="1"/>
  <c r="R58" i="1"/>
  <c r="P60" i="1"/>
  <c r="P61" i="1"/>
  <c r="T71" i="1"/>
  <c r="R74" i="1"/>
  <c r="P76" i="1"/>
  <c r="P77" i="1"/>
  <c r="S86" i="1"/>
  <c r="S80" i="1"/>
  <c r="Q43" i="1"/>
  <c r="P44" i="1"/>
  <c r="P45" i="1"/>
  <c r="Q46" i="1"/>
  <c r="S54" i="1"/>
  <c r="Q60" i="1"/>
  <c r="Q61" i="1"/>
  <c r="S70" i="1"/>
  <c r="Q76" i="1"/>
  <c r="Q77" i="1"/>
  <c r="S85" i="1"/>
  <c r="T86" i="1"/>
  <c r="S94" i="1"/>
  <c r="S45" i="1"/>
  <c r="S55" i="1"/>
  <c r="S64" i="1"/>
  <c r="R42" i="1"/>
  <c r="R43" i="1"/>
  <c r="Q44" i="1"/>
  <c r="Q45" i="1"/>
  <c r="S53" i="1"/>
  <c r="T54" i="1"/>
  <c r="S69" i="1"/>
  <c r="T70" i="1"/>
  <c r="P83" i="1"/>
  <c r="T84" i="1"/>
  <c r="T85" i="1"/>
  <c r="P86" i="1"/>
  <c r="S88" i="1"/>
  <c r="S93" i="1"/>
  <c r="T94" i="1"/>
  <c r="T52" i="1"/>
  <c r="T53" i="1"/>
  <c r="P54" i="1"/>
  <c r="S56" i="1"/>
  <c r="P67" i="1"/>
  <c r="T68" i="1"/>
  <c r="T69" i="1"/>
  <c r="P70" i="1"/>
  <c r="S72" i="1"/>
  <c r="Q83" i="1"/>
  <c r="P84" i="1"/>
  <c r="P85" i="1"/>
  <c r="Q86" i="1"/>
  <c r="T93" i="1"/>
  <c r="Q94" i="1"/>
  <c r="S71" i="1"/>
  <c r="S47" i="1"/>
  <c r="Q51" i="1"/>
  <c r="Q54" i="1"/>
  <c r="T63" i="1"/>
  <c r="R66" i="1"/>
  <c r="Q70" i="1"/>
  <c r="T79" i="1"/>
  <c r="R82" i="1"/>
  <c r="T92" i="1"/>
  <c r="T82" i="1"/>
  <c r="P94" i="1"/>
  <c r="P47" i="1"/>
  <c r="P55" i="1"/>
  <c r="P63" i="1"/>
  <c r="P71" i="1"/>
  <c r="P79" i="1"/>
  <c r="P87" i="1"/>
  <c r="P40" i="1"/>
  <c r="Q47" i="1"/>
  <c r="P48" i="1"/>
  <c r="Q55" i="1"/>
  <c r="P56" i="1"/>
  <c r="Q63" i="1"/>
  <c r="P64" i="1"/>
  <c r="Q71" i="1"/>
  <c r="P72" i="1"/>
  <c r="Q79" i="1"/>
  <c r="P80" i="1"/>
  <c r="Q87" i="1"/>
  <c r="P88" i="1"/>
  <c r="Q40" i="1"/>
  <c r="P41" i="1"/>
  <c r="Q48" i="1"/>
  <c r="P49" i="1"/>
  <c r="Q56" i="1"/>
  <c r="P57" i="1"/>
  <c r="Q64" i="1"/>
  <c r="P65" i="1"/>
  <c r="Q72" i="1"/>
  <c r="P73" i="1"/>
  <c r="Q80" i="1"/>
  <c r="P81" i="1"/>
  <c r="Q88" i="1"/>
  <c r="P89" i="1"/>
  <c r="Q41" i="1"/>
  <c r="P42" i="1"/>
  <c r="Q49" i="1"/>
  <c r="P50" i="1"/>
  <c r="Q57" i="1"/>
  <c r="P58" i="1"/>
  <c r="Q65" i="1"/>
  <c r="P66" i="1"/>
  <c r="Q73" i="1"/>
  <c r="P74" i="1"/>
  <c r="Q81" i="1"/>
  <c r="P82" i="1"/>
  <c r="Q89" i="1"/>
  <c r="P90" i="1"/>
  <c r="P10" i="1"/>
  <c r="P18" i="1"/>
  <c r="P26" i="1"/>
  <c r="P34" i="1"/>
  <c r="P3" i="1"/>
  <c r="P11" i="1"/>
  <c r="Q18" i="1"/>
  <c r="Q26" i="1"/>
  <c r="P27" i="1"/>
  <c r="Q34" i="1"/>
  <c r="P35" i="1"/>
  <c r="Q10" i="1"/>
  <c r="P19" i="1"/>
  <c r="P4" i="1"/>
  <c r="Q11" i="1"/>
  <c r="Q19" i="1"/>
  <c r="P20" i="1"/>
  <c r="Q27" i="1"/>
  <c r="P28" i="1"/>
  <c r="Q35" i="1"/>
  <c r="P36" i="1"/>
  <c r="Q3" i="1"/>
  <c r="P12" i="1"/>
  <c r="R3" i="1"/>
  <c r="Q4" i="1"/>
  <c r="R11" i="1"/>
  <c r="Q12" i="1"/>
  <c r="R19" i="1"/>
  <c r="Q20" i="1"/>
  <c r="R27" i="1"/>
  <c r="Q28" i="1"/>
  <c r="R35" i="1"/>
  <c r="Q36" i="1"/>
</calcChain>
</file>

<file path=xl/sharedStrings.xml><?xml version="1.0" encoding="utf-8"?>
<sst xmlns="http://schemas.openxmlformats.org/spreadsheetml/2006/main" count="164" uniqueCount="45">
  <si>
    <t>Antal inom ytan</t>
  </si>
  <si>
    <t>Område</t>
  </si>
  <si>
    <t>Sträcka nr</t>
  </si>
  <si>
    <t>ID nr</t>
  </si>
  <si>
    <t>År sedan åtgärd</t>
  </si>
  <si>
    <t>Groddplantor</t>
  </si>
  <si>
    <t>Småplantor</t>
  </si>
  <si>
    <t>Stora plantor</t>
  </si>
  <si>
    <t>Små+stora</t>
  </si>
  <si>
    <t>Alla</t>
  </si>
  <si>
    <t>Uppland</t>
  </si>
  <si>
    <t>Av1550</t>
  </si>
  <si>
    <t>Av1570</t>
  </si>
  <si>
    <t>Av1586</t>
  </si>
  <si>
    <t>Av1587</t>
  </si>
  <si>
    <t>Av1590</t>
  </si>
  <si>
    <t>Av1593</t>
  </si>
  <si>
    <t>Av1596</t>
  </si>
  <si>
    <t>Av1706</t>
  </si>
  <si>
    <t>Av3206</t>
  </si>
  <si>
    <t>Av3207</t>
  </si>
  <si>
    <t>Av3208</t>
  </si>
  <si>
    <t>Av3212</t>
  </si>
  <si>
    <t>Av3615</t>
  </si>
  <si>
    <t>Av3618</t>
  </si>
  <si>
    <t>Av3774</t>
  </si>
  <si>
    <t>Av3829</t>
  </si>
  <si>
    <t>Av3834</t>
  </si>
  <si>
    <t>Längd (m)</t>
  </si>
  <si>
    <t xml:space="preserve">Bredd innerslänt </t>
  </si>
  <si>
    <t>Bredd ytterslänt</t>
  </si>
  <si>
    <t>Västerbotten</t>
  </si>
  <si>
    <t>21A</t>
  </si>
  <si>
    <t>21B</t>
  </si>
  <si>
    <t>9A</t>
  </si>
  <si>
    <t>9B</t>
  </si>
  <si>
    <t>Täthet (antal/m2)</t>
  </si>
  <si>
    <t>Areal (m2)</t>
  </si>
  <si>
    <t>Antal småplantor lupin</t>
  </si>
  <si>
    <t>Antal stora plantor</t>
  </si>
  <si>
    <t>Utanför bekämpningsytan i längdriktning</t>
  </si>
  <si>
    <t>Utanför bekämpningsytan i bredd</t>
  </si>
  <si>
    <t>Utanför TrVs område</t>
  </si>
  <si>
    <t>Årgärdat år</t>
  </si>
  <si>
    <t>Inventerat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</si>
</sst>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textRotation="90"/>
    </xf>
    <xf numFmtId="0" fontId="1" fillId="0" borderId="1" xfId="0" applyFont="1" applyFill="1" applyBorder="1" applyAlignment="1">
      <alignment textRotation="90"/>
    </xf>
    <xf numFmtId="0" fontId="1" fillId="0" borderId="0" xfId="0" applyFont="1" applyFill="1" applyBorder="1" applyAlignment="1">
      <alignment textRotation="90"/>
    </xf>
    <xf numFmtId="0" fontId="1" fillId="0" borderId="0" xfId="0" applyFont="1" applyFill="1"/>
    <xf numFmtId="0" fontId="1" fillId="0" borderId="1" xfId="0" applyFont="1" applyFill="1" applyBorder="1"/>
    <xf numFmtId="0" fontId="1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horizontal="right" textRotation="90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3300"/>
      <color rgb="FFFF99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4"/>
  <sheetViews>
    <sheetView tabSelected="1" view="pageBreakPreview" topLeftCell="A19" zoomScale="60" zoomScaleNormal="100" workbookViewId="0">
      <selection activeCell="AE44" sqref="AE44"/>
    </sheetView>
  </sheetViews>
  <sheetFormatPr defaultColWidth="9.109375" defaultRowHeight="14.4" x14ac:dyDescent="0.3"/>
  <cols>
    <col min="1" max="1" width="11.6640625" style="6" customWidth="1"/>
    <col min="2" max="2" width="7.6640625" style="10" customWidth="1"/>
    <col min="3" max="3" width="4.44140625" style="10" customWidth="1"/>
    <col min="4" max="5" width="5.109375" style="10" customWidth="1"/>
    <col min="6" max="6" width="3.88671875" style="6" customWidth="1"/>
    <col min="7" max="9" width="4.109375" style="6" customWidth="1"/>
    <col min="10" max="10" width="6.33203125" style="6" customWidth="1"/>
    <col min="11" max="11" width="4.88671875" style="7" customWidth="1"/>
    <col min="12" max="15" width="4.88671875" style="6" customWidth="1"/>
    <col min="16" max="16" width="8.6640625" style="7"/>
    <col min="17" max="20" width="9.109375" style="6"/>
    <col min="21" max="21" width="8.6640625" style="7"/>
    <col min="22" max="22" width="9.109375" style="6"/>
    <col min="23" max="23" width="9.109375" style="7"/>
    <col min="24" max="24" width="9.109375" style="6"/>
    <col min="25" max="25" width="9.109375" style="7"/>
    <col min="26" max="26" width="9.109375" style="6"/>
    <col min="27" max="27" width="9.109375" style="7"/>
    <col min="28" max="16384" width="9.109375" style="6"/>
  </cols>
  <sheetData>
    <row r="1" spans="1:27" s="1" customFormat="1" ht="46.5" customHeight="1" x14ac:dyDescent="0.3">
      <c r="B1" s="8"/>
      <c r="C1" s="8"/>
      <c r="D1" s="8"/>
      <c r="E1" s="8"/>
      <c r="K1" s="11" t="s">
        <v>0</v>
      </c>
      <c r="L1" s="12"/>
      <c r="M1" s="12"/>
      <c r="N1" s="12"/>
      <c r="O1" s="14"/>
      <c r="P1" s="11" t="s">
        <v>36</v>
      </c>
      <c r="Q1" s="12"/>
      <c r="R1" s="12"/>
      <c r="S1" s="12"/>
      <c r="T1" s="14"/>
      <c r="U1" s="11" t="s">
        <v>40</v>
      </c>
      <c r="V1" s="12"/>
      <c r="W1" s="13" t="s">
        <v>41</v>
      </c>
      <c r="X1" s="13"/>
      <c r="Y1" s="13" t="s">
        <v>42</v>
      </c>
      <c r="Z1" s="13"/>
      <c r="AA1" s="2"/>
    </row>
    <row r="2" spans="1:27" s="3" customFormat="1" ht="105.6" x14ac:dyDescent="0.3">
      <c r="A2" s="3" t="s">
        <v>1</v>
      </c>
      <c r="B2" s="9" t="s">
        <v>2</v>
      </c>
      <c r="C2" s="9" t="s">
        <v>3</v>
      </c>
      <c r="D2" s="9" t="s">
        <v>43</v>
      </c>
      <c r="E2" s="9" t="s">
        <v>44</v>
      </c>
      <c r="F2" s="3" t="s">
        <v>4</v>
      </c>
      <c r="G2" s="3" t="s">
        <v>28</v>
      </c>
      <c r="H2" s="3" t="s">
        <v>29</v>
      </c>
      <c r="I2" s="3" t="s">
        <v>30</v>
      </c>
      <c r="J2" s="3" t="s">
        <v>37</v>
      </c>
      <c r="K2" s="4" t="s">
        <v>5</v>
      </c>
      <c r="L2" s="5" t="s">
        <v>6</v>
      </c>
      <c r="M2" s="5" t="s">
        <v>7</v>
      </c>
      <c r="N2" s="5" t="s">
        <v>8</v>
      </c>
      <c r="O2" s="5" t="s">
        <v>9</v>
      </c>
      <c r="P2" s="4" t="s">
        <v>5</v>
      </c>
      <c r="Q2" s="5" t="s">
        <v>6</v>
      </c>
      <c r="R2" s="5" t="s">
        <v>7</v>
      </c>
      <c r="S2" s="5" t="s">
        <v>8</v>
      </c>
      <c r="T2" s="5" t="s">
        <v>9</v>
      </c>
      <c r="U2" s="4" t="s">
        <v>38</v>
      </c>
      <c r="V2" s="5" t="s">
        <v>39</v>
      </c>
      <c r="W2" s="4" t="s">
        <v>38</v>
      </c>
      <c r="X2" s="5" t="s">
        <v>39</v>
      </c>
      <c r="Y2" s="4" t="s">
        <v>38</v>
      </c>
      <c r="Z2" s="5" t="s">
        <v>39</v>
      </c>
      <c r="AA2" s="4"/>
    </row>
    <row r="3" spans="1:27" x14ac:dyDescent="0.3">
      <c r="A3" s="6" t="s">
        <v>10</v>
      </c>
      <c r="B3" s="10" t="s">
        <v>11</v>
      </c>
      <c r="C3" s="10">
        <v>1</v>
      </c>
      <c r="D3" s="10">
        <v>2019</v>
      </c>
      <c r="E3" s="10">
        <v>2021</v>
      </c>
      <c r="F3" s="6">
        <v>2</v>
      </c>
      <c r="G3" s="6">
        <v>65</v>
      </c>
      <c r="H3" s="6">
        <v>2</v>
      </c>
      <c r="I3" s="6">
        <v>2</v>
      </c>
      <c r="J3" s="6">
        <f>(H3+I3)*G3</f>
        <v>260</v>
      </c>
      <c r="K3" s="7">
        <v>109</v>
      </c>
      <c r="L3" s="6">
        <v>130</v>
      </c>
      <c r="M3" s="6">
        <v>35</v>
      </c>
      <c r="N3" s="6">
        <f>L3+M3</f>
        <v>165</v>
      </c>
      <c r="O3" s="6">
        <f>SUM(K3:M3)</f>
        <v>274</v>
      </c>
      <c r="P3" s="7">
        <f t="shared" ref="P3:P34" si="0">K3/J3</f>
        <v>0.41923076923076924</v>
      </c>
      <c r="Q3" s="6">
        <f t="shared" ref="Q3:Q34" si="1">L3/J3</f>
        <v>0.5</v>
      </c>
      <c r="R3" s="6">
        <f t="shared" ref="R3:R34" si="2">M3/J3</f>
        <v>0.13461538461538461</v>
      </c>
      <c r="S3" s="6">
        <f t="shared" ref="S3:S34" si="3">N3/J3</f>
        <v>0.63461538461538458</v>
      </c>
      <c r="T3" s="6">
        <f t="shared" ref="T3:T34" si="4">O3/J3</f>
        <v>1.0538461538461539</v>
      </c>
      <c r="U3" s="7">
        <v>0</v>
      </c>
      <c r="V3" s="6">
        <v>6</v>
      </c>
      <c r="W3" s="7">
        <v>0</v>
      </c>
      <c r="X3" s="6">
        <v>5</v>
      </c>
      <c r="Y3" s="7">
        <v>0</v>
      </c>
      <c r="Z3" s="6">
        <v>5</v>
      </c>
    </row>
    <row r="4" spans="1:27" x14ac:dyDescent="0.3">
      <c r="A4" s="6" t="s">
        <v>10</v>
      </c>
      <c r="B4" s="10" t="s">
        <v>11</v>
      </c>
      <c r="C4" s="10">
        <v>2</v>
      </c>
      <c r="D4" s="10">
        <v>2019</v>
      </c>
      <c r="E4" s="10">
        <v>2021</v>
      </c>
      <c r="F4" s="6">
        <v>2</v>
      </c>
      <c r="G4" s="6">
        <v>71</v>
      </c>
      <c r="H4" s="6">
        <v>2</v>
      </c>
      <c r="I4" s="6">
        <v>2</v>
      </c>
      <c r="J4" s="6">
        <f t="shared" ref="J4:J39" si="5">(H4+I4)*G4</f>
        <v>284</v>
      </c>
      <c r="K4" s="7">
        <v>44</v>
      </c>
      <c r="L4" s="6">
        <v>75</v>
      </c>
      <c r="M4" s="6">
        <v>9</v>
      </c>
      <c r="N4" s="6">
        <f t="shared" ref="N4:N39" si="6">L4+M4</f>
        <v>84</v>
      </c>
      <c r="O4" s="6">
        <f t="shared" ref="O4:O39" si="7">SUM(K4:M4)</f>
        <v>128</v>
      </c>
      <c r="P4" s="7">
        <f t="shared" si="0"/>
        <v>0.15492957746478872</v>
      </c>
      <c r="Q4" s="6">
        <f t="shared" si="1"/>
        <v>0.2640845070422535</v>
      </c>
      <c r="R4" s="6">
        <f t="shared" si="2"/>
        <v>3.1690140845070422E-2</v>
      </c>
      <c r="S4" s="6">
        <f t="shared" si="3"/>
        <v>0.29577464788732394</v>
      </c>
      <c r="T4" s="6">
        <f t="shared" si="4"/>
        <v>0.45070422535211269</v>
      </c>
      <c r="U4" s="7">
        <v>0</v>
      </c>
      <c r="V4" s="6">
        <v>0</v>
      </c>
      <c r="Y4" s="7">
        <v>3</v>
      </c>
      <c r="Z4" s="6">
        <v>7</v>
      </c>
    </row>
    <row r="5" spans="1:27" x14ac:dyDescent="0.3">
      <c r="A5" s="6" t="s">
        <v>10</v>
      </c>
      <c r="B5" s="10" t="s">
        <v>12</v>
      </c>
      <c r="C5" s="10">
        <v>1</v>
      </c>
      <c r="D5" s="10">
        <v>2019</v>
      </c>
      <c r="E5" s="10">
        <v>2021</v>
      </c>
      <c r="F5" s="6">
        <v>2</v>
      </c>
      <c r="G5" s="6">
        <v>29</v>
      </c>
      <c r="H5" s="6">
        <v>1</v>
      </c>
      <c r="I5" s="6">
        <v>1</v>
      </c>
      <c r="J5" s="6">
        <f t="shared" si="5"/>
        <v>58</v>
      </c>
      <c r="K5" s="7">
        <v>3</v>
      </c>
      <c r="L5" s="6">
        <v>35</v>
      </c>
      <c r="M5" s="6">
        <v>30</v>
      </c>
      <c r="N5" s="6">
        <f t="shared" si="6"/>
        <v>65</v>
      </c>
      <c r="O5" s="6">
        <f t="shared" si="7"/>
        <v>68</v>
      </c>
      <c r="P5" s="7">
        <f t="shared" si="0"/>
        <v>5.1724137931034482E-2</v>
      </c>
      <c r="Q5" s="6">
        <f t="shared" si="1"/>
        <v>0.60344827586206895</v>
      </c>
      <c r="R5" s="6">
        <f t="shared" si="2"/>
        <v>0.51724137931034486</v>
      </c>
      <c r="S5" s="6">
        <f t="shared" si="3"/>
        <v>1.1206896551724137</v>
      </c>
      <c r="T5" s="6">
        <f t="shared" si="4"/>
        <v>1.1724137931034482</v>
      </c>
      <c r="U5" s="7">
        <v>0</v>
      </c>
      <c r="V5" s="6">
        <v>4</v>
      </c>
      <c r="Y5" s="7">
        <v>0</v>
      </c>
      <c r="Z5" s="6">
        <v>10</v>
      </c>
    </row>
    <row r="6" spans="1:27" x14ac:dyDescent="0.3">
      <c r="A6" s="6" t="s">
        <v>10</v>
      </c>
      <c r="B6" s="10" t="s">
        <v>13</v>
      </c>
      <c r="C6" s="10">
        <v>1</v>
      </c>
      <c r="D6" s="10">
        <v>2019</v>
      </c>
      <c r="E6" s="10">
        <v>2021</v>
      </c>
      <c r="F6" s="6">
        <v>2</v>
      </c>
      <c r="G6" s="6">
        <v>32</v>
      </c>
      <c r="H6" s="6">
        <v>2</v>
      </c>
      <c r="I6" s="6">
        <v>3</v>
      </c>
      <c r="J6" s="6">
        <f t="shared" si="5"/>
        <v>160</v>
      </c>
      <c r="K6" s="7">
        <v>21</v>
      </c>
      <c r="L6" s="6">
        <v>17</v>
      </c>
      <c r="M6" s="6">
        <v>1</v>
      </c>
      <c r="N6" s="6">
        <f t="shared" si="6"/>
        <v>18</v>
      </c>
      <c r="O6" s="6">
        <f t="shared" si="7"/>
        <v>39</v>
      </c>
      <c r="P6" s="7">
        <f t="shared" si="0"/>
        <v>0.13125000000000001</v>
      </c>
      <c r="Q6" s="6">
        <f t="shared" si="1"/>
        <v>0.10625</v>
      </c>
      <c r="R6" s="6">
        <f t="shared" si="2"/>
        <v>6.2500000000000003E-3</v>
      </c>
      <c r="S6" s="6">
        <f t="shared" si="3"/>
        <v>0.1125</v>
      </c>
      <c r="T6" s="6">
        <f t="shared" si="4"/>
        <v>0.24374999999999999</v>
      </c>
      <c r="U6" s="7">
        <v>45</v>
      </c>
      <c r="V6" s="6">
        <v>30</v>
      </c>
      <c r="W6" s="7">
        <v>120</v>
      </c>
      <c r="X6" s="6">
        <v>20</v>
      </c>
      <c r="Y6" s="7">
        <v>80</v>
      </c>
      <c r="Z6" s="6">
        <v>7</v>
      </c>
    </row>
    <row r="7" spans="1:27" x14ac:dyDescent="0.3">
      <c r="A7" s="6" t="s">
        <v>10</v>
      </c>
      <c r="B7" s="10" t="s">
        <v>14</v>
      </c>
      <c r="C7" s="10">
        <v>1</v>
      </c>
      <c r="D7" s="10">
        <v>2019</v>
      </c>
      <c r="E7" s="10">
        <v>2021</v>
      </c>
      <c r="F7" s="6">
        <v>2</v>
      </c>
      <c r="G7" s="6">
        <v>33</v>
      </c>
      <c r="H7" s="6">
        <v>2</v>
      </c>
      <c r="I7" s="6">
        <v>3</v>
      </c>
      <c r="J7" s="6">
        <f t="shared" si="5"/>
        <v>165</v>
      </c>
      <c r="K7" s="7">
        <v>34</v>
      </c>
      <c r="L7" s="6">
        <v>9</v>
      </c>
      <c r="M7" s="6">
        <v>21</v>
      </c>
      <c r="N7" s="6">
        <f t="shared" si="6"/>
        <v>30</v>
      </c>
      <c r="O7" s="6">
        <f t="shared" si="7"/>
        <v>64</v>
      </c>
      <c r="P7" s="7">
        <f t="shared" si="0"/>
        <v>0.20606060606060606</v>
      </c>
      <c r="Q7" s="6">
        <f t="shared" si="1"/>
        <v>5.4545454545454543E-2</v>
      </c>
      <c r="R7" s="6">
        <f t="shared" si="2"/>
        <v>0.12727272727272726</v>
      </c>
      <c r="S7" s="6">
        <f t="shared" si="3"/>
        <v>0.18181818181818182</v>
      </c>
      <c r="T7" s="6">
        <f t="shared" si="4"/>
        <v>0.38787878787878788</v>
      </c>
      <c r="U7" s="7">
        <v>0</v>
      </c>
      <c r="V7" s="6">
        <v>10</v>
      </c>
      <c r="W7" s="7">
        <v>8</v>
      </c>
      <c r="X7" s="6">
        <v>11</v>
      </c>
      <c r="Y7" s="7">
        <v>0</v>
      </c>
      <c r="Z7" s="6">
        <v>0</v>
      </c>
    </row>
    <row r="8" spans="1:27" x14ac:dyDescent="0.3">
      <c r="A8" s="6" t="s">
        <v>10</v>
      </c>
      <c r="B8" s="10" t="s">
        <v>15</v>
      </c>
      <c r="C8" s="10">
        <v>1</v>
      </c>
      <c r="D8" s="10">
        <v>2019</v>
      </c>
      <c r="E8" s="10">
        <v>2021</v>
      </c>
      <c r="F8" s="6">
        <v>2</v>
      </c>
      <c r="G8" s="6">
        <v>8</v>
      </c>
      <c r="H8" s="6">
        <v>5</v>
      </c>
      <c r="I8" s="6">
        <v>0</v>
      </c>
      <c r="J8" s="6">
        <f t="shared" si="5"/>
        <v>40</v>
      </c>
      <c r="K8" s="7">
        <v>8</v>
      </c>
      <c r="L8" s="6">
        <v>3</v>
      </c>
      <c r="M8" s="6">
        <v>3</v>
      </c>
      <c r="N8" s="6">
        <f t="shared" si="6"/>
        <v>6</v>
      </c>
      <c r="O8" s="6">
        <f t="shared" si="7"/>
        <v>14</v>
      </c>
      <c r="P8" s="7">
        <f t="shared" si="0"/>
        <v>0.2</v>
      </c>
      <c r="Q8" s="6">
        <f t="shared" si="1"/>
        <v>7.4999999999999997E-2</v>
      </c>
      <c r="R8" s="6">
        <f t="shared" si="2"/>
        <v>7.4999999999999997E-2</v>
      </c>
      <c r="S8" s="6">
        <f t="shared" si="3"/>
        <v>0.15</v>
      </c>
      <c r="T8" s="6">
        <f t="shared" si="4"/>
        <v>0.35</v>
      </c>
      <c r="U8" s="7">
        <v>2</v>
      </c>
      <c r="V8" s="6">
        <v>0</v>
      </c>
      <c r="W8" s="7">
        <v>0</v>
      </c>
      <c r="X8" s="6">
        <v>0</v>
      </c>
      <c r="Y8" s="7">
        <v>10</v>
      </c>
      <c r="Z8" s="6">
        <v>10</v>
      </c>
    </row>
    <row r="9" spans="1:27" x14ac:dyDescent="0.3">
      <c r="A9" s="6" t="s">
        <v>10</v>
      </c>
      <c r="B9" s="10" t="s">
        <v>16</v>
      </c>
      <c r="C9" s="10">
        <v>2</v>
      </c>
      <c r="D9" s="10">
        <v>2019</v>
      </c>
      <c r="E9" s="10">
        <v>2021</v>
      </c>
      <c r="F9" s="6">
        <v>2</v>
      </c>
      <c r="G9" s="6">
        <v>22</v>
      </c>
      <c r="H9" s="6">
        <v>1</v>
      </c>
      <c r="I9" s="6">
        <v>1</v>
      </c>
      <c r="J9" s="6">
        <f t="shared" si="5"/>
        <v>44</v>
      </c>
      <c r="K9" s="7">
        <v>3</v>
      </c>
      <c r="L9" s="6">
        <v>10</v>
      </c>
      <c r="M9" s="6">
        <v>0</v>
      </c>
      <c r="N9" s="6">
        <f t="shared" si="6"/>
        <v>10</v>
      </c>
      <c r="O9" s="6">
        <f t="shared" si="7"/>
        <v>13</v>
      </c>
      <c r="P9" s="7">
        <f t="shared" si="0"/>
        <v>6.8181818181818177E-2</v>
      </c>
      <c r="Q9" s="6">
        <f t="shared" si="1"/>
        <v>0.22727272727272727</v>
      </c>
      <c r="R9" s="6">
        <f t="shared" si="2"/>
        <v>0</v>
      </c>
      <c r="S9" s="6">
        <f t="shared" si="3"/>
        <v>0.22727272727272727</v>
      </c>
      <c r="T9" s="6">
        <f t="shared" si="4"/>
        <v>0.29545454545454547</v>
      </c>
      <c r="U9" s="7">
        <v>0</v>
      </c>
      <c r="V9" s="6">
        <v>0</v>
      </c>
      <c r="W9" s="7">
        <v>0</v>
      </c>
      <c r="X9" s="6">
        <v>0</v>
      </c>
      <c r="Y9" s="7">
        <v>2</v>
      </c>
      <c r="Z9" s="6">
        <v>15</v>
      </c>
    </row>
    <row r="10" spans="1:27" x14ac:dyDescent="0.3">
      <c r="A10" s="6" t="s">
        <v>10</v>
      </c>
      <c r="B10" s="10" t="s">
        <v>16</v>
      </c>
      <c r="C10" s="10">
        <v>3</v>
      </c>
      <c r="D10" s="10">
        <v>2019</v>
      </c>
      <c r="E10" s="10">
        <v>2021</v>
      </c>
      <c r="F10" s="6">
        <v>2</v>
      </c>
      <c r="G10" s="6">
        <v>19</v>
      </c>
      <c r="H10" s="6">
        <v>1</v>
      </c>
      <c r="I10" s="6">
        <v>1</v>
      </c>
      <c r="J10" s="6">
        <f t="shared" si="5"/>
        <v>38</v>
      </c>
      <c r="K10" s="7">
        <v>6</v>
      </c>
      <c r="L10" s="6">
        <v>9</v>
      </c>
      <c r="M10" s="6">
        <v>18</v>
      </c>
      <c r="N10" s="6">
        <f t="shared" si="6"/>
        <v>27</v>
      </c>
      <c r="O10" s="6">
        <f t="shared" si="7"/>
        <v>33</v>
      </c>
      <c r="P10" s="7">
        <f t="shared" si="0"/>
        <v>0.15789473684210525</v>
      </c>
      <c r="Q10" s="6">
        <f t="shared" si="1"/>
        <v>0.23684210526315788</v>
      </c>
      <c r="R10" s="6">
        <f t="shared" si="2"/>
        <v>0.47368421052631576</v>
      </c>
      <c r="S10" s="6">
        <f t="shared" si="3"/>
        <v>0.71052631578947367</v>
      </c>
      <c r="T10" s="6">
        <f t="shared" si="4"/>
        <v>0.86842105263157898</v>
      </c>
      <c r="U10" s="7">
        <v>1</v>
      </c>
      <c r="V10" s="6">
        <v>1</v>
      </c>
      <c r="W10" s="7">
        <v>0</v>
      </c>
      <c r="X10" s="6">
        <v>0</v>
      </c>
      <c r="Y10" s="7">
        <v>3</v>
      </c>
      <c r="Z10" s="6">
        <v>10</v>
      </c>
    </row>
    <row r="11" spans="1:27" x14ac:dyDescent="0.3">
      <c r="A11" s="6" t="s">
        <v>10</v>
      </c>
      <c r="B11" s="10" t="s">
        <v>17</v>
      </c>
      <c r="C11" s="10">
        <v>1</v>
      </c>
      <c r="D11" s="10">
        <v>2019</v>
      </c>
      <c r="E11" s="10">
        <v>2021</v>
      </c>
      <c r="F11" s="6">
        <v>2</v>
      </c>
      <c r="G11" s="6">
        <v>12</v>
      </c>
      <c r="H11" s="6">
        <v>6</v>
      </c>
      <c r="I11" s="6">
        <v>0</v>
      </c>
      <c r="J11" s="6">
        <f t="shared" si="5"/>
        <v>72</v>
      </c>
      <c r="K11" s="7">
        <v>4</v>
      </c>
      <c r="L11" s="6">
        <v>4</v>
      </c>
      <c r="M11" s="6">
        <v>13</v>
      </c>
      <c r="N11" s="6">
        <f t="shared" si="6"/>
        <v>17</v>
      </c>
      <c r="O11" s="6">
        <f t="shared" si="7"/>
        <v>21</v>
      </c>
      <c r="P11" s="7">
        <f t="shared" si="0"/>
        <v>5.5555555555555552E-2</v>
      </c>
      <c r="Q11" s="6">
        <f t="shared" si="1"/>
        <v>5.5555555555555552E-2</v>
      </c>
      <c r="R11" s="6">
        <f t="shared" si="2"/>
        <v>0.18055555555555555</v>
      </c>
      <c r="S11" s="6">
        <f t="shared" si="3"/>
        <v>0.2361111111111111</v>
      </c>
      <c r="T11" s="6">
        <f t="shared" si="4"/>
        <v>0.29166666666666669</v>
      </c>
      <c r="U11" s="7">
        <v>0</v>
      </c>
      <c r="V11" s="6">
        <v>0</v>
      </c>
      <c r="W11" s="7">
        <v>0</v>
      </c>
      <c r="X11" s="6">
        <v>0</v>
      </c>
      <c r="Y11" s="7">
        <v>1</v>
      </c>
      <c r="Z11" s="6">
        <v>5</v>
      </c>
    </row>
    <row r="12" spans="1:27" x14ac:dyDescent="0.3">
      <c r="A12" s="6" t="s">
        <v>10</v>
      </c>
      <c r="B12" s="10" t="s">
        <v>17</v>
      </c>
      <c r="C12" s="10">
        <v>3</v>
      </c>
      <c r="D12" s="10">
        <v>2019</v>
      </c>
      <c r="E12" s="10">
        <v>2021</v>
      </c>
      <c r="F12" s="6">
        <v>2</v>
      </c>
      <c r="G12" s="6">
        <v>13</v>
      </c>
      <c r="H12" s="6">
        <v>1</v>
      </c>
      <c r="I12" s="6">
        <v>1</v>
      </c>
      <c r="J12" s="6">
        <f t="shared" si="5"/>
        <v>26</v>
      </c>
      <c r="K12" s="7">
        <v>1</v>
      </c>
      <c r="L12" s="6">
        <v>8</v>
      </c>
      <c r="M12" s="6">
        <v>8</v>
      </c>
      <c r="N12" s="6">
        <f t="shared" si="6"/>
        <v>16</v>
      </c>
      <c r="O12" s="6">
        <f t="shared" si="7"/>
        <v>17</v>
      </c>
      <c r="P12" s="7">
        <f t="shared" si="0"/>
        <v>3.8461538461538464E-2</v>
      </c>
      <c r="Q12" s="6">
        <f t="shared" si="1"/>
        <v>0.30769230769230771</v>
      </c>
      <c r="R12" s="6">
        <f t="shared" si="2"/>
        <v>0.30769230769230771</v>
      </c>
      <c r="S12" s="6">
        <f t="shared" si="3"/>
        <v>0.61538461538461542</v>
      </c>
      <c r="T12" s="6">
        <f t="shared" si="4"/>
        <v>0.65384615384615385</v>
      </c>
      <c r="U12" s="7">
        <v>0</v>
      </c>
      <c r="V12" s="6">
        <v>0</v>
      </c>
      <c r="W12" s="7">
        <v>0</v>
      </c>
      <c r="X12" s="6">
        <v>0</v>
      </c>
      <c r="Y12" s="7">
        <v>0</v>
      </c>
      <c r="Z12" s="6">
        <v>0</v>
      </c>
    </row>
    <row r="13" spans="1:27" x14ac:dyDescent="0.3">
      <c r="A13" s="6" t="s">
        <v>10</v>
      </c>
      <c r="B13" s="10" t="s">
        <v>18</v>
      </c>
      <c r="C13" s="10">
        <v>5</v>
      </c>
      <c r="D13" s="10">
        <v>2019</v>
      </c>
      <c r="E13" s="10">
        <v>2021</v>
      </c>
      <c r="F13" s="6">
        <v>2</v>
      </c>
      <c r="G13" s="6">
        <v>40</v>
      </c>
      <c r="H13" s="6">
        <v>2</v>
      </c>
      <c r="I13" s="6">
        <v>2</v>
      </c>
      <c r="J13" s="6">
        <f t="shared" si="5"/>
        <v>160</v>
      </c>
      <c r="K13" s="7">
        <v>100</v>
      </c>
      <c r="L13" s="6">
        <v>28</v>
      </c>
      <c r="M13" s="6">
        <v>2</v>
      </c>
      <c r="N13" s="6">
        <f t="shared" si="6"/>
        <v>30</v>
      </c>
      <c r="O13" s="6">
        <f t="shared" si="7"/>
        <v>130</v>
      </c>
      <c r="P13" s="7">
        <f t="shared" si="0"/>
        <v>0.625</v>
      </c>
      <c r="Q13" s="6">
        <f t="shared" si="1"/>
        <v>0.17499999999999999</v>
      </c>
      <c r="R13" s="6">
        <f t="shared" si="2"/>
        <v>1.2500000000000001E-2</v>
      </c>
      <c r="S13" s="6">
        <f t="shared" si="3"/>
        <v>0.1875</v>
      </c>
      <c r="T13" s="6">
        <f t="shared" si="4"/>
        <v>0.8125</v>
      </c>
      <c r="U13" s="7">
        <v>0</v>
      </c>
      <c r="V13" s="6">
        <v>1</v>
      </c>
      <c r="Y13" s="7">
        <v>3</v>
      </c>
      <c r="Z13" s="6">
        <v>18</v>
      </c>
    </row>
    <row r="14" spans="1:27" x14ac:dyDescent="0.3">
      <c r="A14" s="6" t="s">
        <v>10</v>
      </c>
      <c r="B14" s="10" t="s">
        <v>18</v>
      </c>
      <c r="C14" s="10">
        <v>1</v>
      </c>
      <c r="D14" s="10">
        <v>2019</v>
      </c>
      <c r="E14" s="10">
        <v>2021</v>
      </c>
      <c r="F14" s="6">
        <v>2</v>
      </c>
      <c r="G14" s="6">
        <v>10</v>
      </c>
      <c r="H14" s="6">
        <v>1</v>
      </c>
      <c r="I14" s="6">
        <v>4</v>
      </c>
      <c r="J14" s="6">
        <f t="shared" si="5"/>
        <v>50</v>
      </c>
      <c r="K14" s="7">
        <v>9</v>
      </c>
      <c r="L14" s="6">
        <v>29</v>
      </c>
      <c r="M14" s="6">
        <v>2</v>
      </c>
      <c r="N14" s="6">
        <f t="shared" si="6"/>
        <v>31</v>
      </c>
      <c r="O14" s="6">
        <f t="shared" si="7"/>
        <v>40</v>
      </c>
      <c r="P14" s="7">
        <f t="shared" si="0"/>
        <v>0.18</v>
      </c>
      <c r="Q14" s="6">
        <f t="shared" si="1"/>
        <v>0.57999999999999996</v>
      </c>
      <c r="R14" s="6">
        <f t="shared" si="2"/>
        <v>0.04</v>
      </c>
      <c r="S14" s="6">
        <f t="shared" si="3"/>
        <v>0.62</v>
      </c>
      <c r="T14" s="6">
        <f t="shared" si="4"/>
        <v>0.8</v>
      </c>
      <c r="U14" s="7">
        <v>0</v>
      </c>
      <c r="V14" s="6">
        <v>0</v>
      </c>
      <c r="W14" s="7">
        <v>0</v>
      </c>
      <c r="X14" s="6">
        <v>8</v>
      </c>
    </row>
    <row r="15" spans="1:27" x14ac:dyDescent="0.3">
      <c r="A15" s="6" t="s">
        <v>10</v>
      </c>
      <c r="B15" s="10" t="s">
        <v>18</v>
      </c>
      <c r="C15" s="10">
        <v>3</v>
      </c>
      <c r="D15" s="10">
        <v>2019</v>
      </c>
      <c r="E15" s="10">
        <v>2021</v>
      </c>
      <c r="F15" s="6">
        <v>2</v>
      </c>
      <c r="G15" s="6">
        <v>11</v>
      </c>
      <c r="H15" s="6">
        <v>2</v>
      </c>
      <c r="I15" s="6">
        <v>3</v>
      </c>
      <c r="J15" s="6">
        <f t="shared" si="5"/>
        <v>55</v>
      </c>
      <c r="K15" s="7">
        <v>0</v>
      </c>
      <c r="L15" s="6">
        <v>0</v>
      </c>
      <c r="M15" s="6">
        <v>0</v>
      </c>
      <c r="N15" s="6">
        <f t="shared" si="6"/>
        <v>0</v>
      </c>
      <c r="O15" s="6">
        <f t="shared" si="7"/>
        <v>0</v>
      </c>
      <c r="P15" s="7">
        <f t="shared" si="0"/>
        <v>0</v>
      </c>
      <c r="Q15" s="6">
        <f t="shared" si="1"/>
        <v>0</v>
      </c>
      <c r="R15" s="6">
        <f t="shared" si="2"/>
        <v>0</v>
      </c>
      <c r="S15" s="6">
        <f t="shared" si="3"/>
        <v>0</v>
      </c>
      <c r="T15" s="6">
        <f t="shared" si="4"/>
        <v>0</v>
      </c>
      <c r="U15" s="7">
        <v>4</v>
      </c>
      <c r="V15" s="6">
        <v>0</v>
      </c>
      <c r="Y15" s="7">
        <v>0</v>
      </c>
      <c r="Z15" s="6">
        <v>0</v>
      </c>
    </row>
    <row r="16" spans="1:27" x14ac:dyDescent="0.3">
      <c r="A16" s="6" t="s">
        <v>10</v>
      </c>
      <c r="B16" s="10" t="s">
        <v>19</v>
      </c>
      <c r="C16" s="10">
        <v>1</v>
      </c>
      <c r="D16" s="10">
        <v>2019</v>
      </c>
      <c r="E16" s="10">
        <v>2021</v>
      </c>
      <c r="F16" s="6">
        <v>2</v>
      </c>
      <c r="G16" s="6">
        <v>5</v>
      </c>
      <c r="H16" s="6">
        <v>2</v>
      </c>
      <c r="I16" s="6">
        <v>0</v>
      </c>
      <c r="J16" s="6">
        <f t="shared" si="5"/>
        <v>10</v>
      </c>
      <c r="K16" s="7">
        <v>0</v>
      </c>
      <c r="L16" s="6">
        <v>0</v>
      </c>
      <c r="M16" s="6">
        <v>0</v>
      </c>
      <c r="N16" s="6">
        <f t="shared" si="6"/>
        <v>0</v>
      </c>
      <c r="O16" s="6">
        <f t="shared" si="7"/>
        <v>0</v>
      </c>
      <c r="P16" s="7">
        <f t="shared" si="0"/>
        <v>0</v>
      </c>
      <c r="Q16" s="6">
        <f t="shared" si="1"/>
        <v>0</v>
      </c>
      <c r="R16" s="6">
        <f t="shared" si="2"/>
        <v>0</v>
      </c>
      <c r="S16" s="6">
        <f t="shared" si="3"/>
        <v>0</v>
      </c>
      <c r="T16" s="6">
        <f t="shared" si="4"/>
        <v>0</v>
      </c>
      <c r="U16" s="7">
        <v>2</v>
      </c>
      <c r="V16" s="6">
        <v>1</v>
      </c>
      <c r="W16" s="7">
        <v>0</v>
      </c>
      <c r="X16" s="6">
        <v>0</v>
      </c>
      <c r="Y16" s="7">
        <v>0</v>
      </c>
      <c r="Z16" s="6">
        <v>2</v>
      </c>
    </row>
    <row r="17" spans="1:26" x14ac:dyDescent="0.3">
      <c r="A17" s="6" t="s">
        <v>10</v>
      </c>
      <c r="B17" s="10" t="s">
        <v>20</v>
      </c>
      <c r="C17" s="10">
        <v>1</v>
      </c>
      <c r="D17" s="10">
        <v>2019</v>
      </c>
      <c r="E17" s="10">
        <v>2021</v>
      </c>
      <c r="F17" s="6">
        <v>2</v>
      </c>
      <c r="G17" s="6">
        <v>34</v>
      </c>
      <c r="H17" s="6">
        <v>2</v>
      </c>
      <c r="I17" s="6">
        <v>1</v>
      </c>
      <c r="J17" s="6">
        <f t="shared" si="5"/>
        <v>102</v>
      </c>
      <c r="K17" s="7">
        <v>1</v>
      </c>
      <c r="L17" s="6">
        <v>1</v>
      </c>
      <c r="M17" s="6">
        <v>1</v>
      </c>
      <c r="N17" s="6">
        <f t="shared" si="6"/>
        <v>2</v>
      </c>
      <c r="O17" s="6">
        <f t="shared" si="7"/>
        <v>3</v>
      </c>
      <c r="P17" s="7">
        <f t="shared" si="0"/>
        <v>9.8039215686274508E-3</v>
      </c>
      <c r="Q17" s="6">
        <f t="shared" si="1"/>
        <v>9.8039215686274508E-3</v>
      </c>
      <c r="R17" s="6">
        <f t="shared" si="2"/>
        <v>9.8039215686274508E-3</v>
      </c>
      <c r="S17" s="6">
        <f t="shared" si="3"/>
        <v>1.9607843137254902E-2</v>
      </c>
      <c r="T17" s="6">
        <f t="shared" si="4"/>
        <v>2.9411764705882353E-2</v>
      </c>
      <c r="U17" s="7">
        <v>1</v>
      </c>
      <c r="V17" s="6">
        <v>14</v>
      </c>
      <c r="W17" s="7">
        <v>4</v>
      </c>
      <c r="X17" s="6">
        <v>0</v>
      </c>
      <c r="Y17" s="7">
        <v>1</v>
      </c>
      <c r="Z17" s="6">
        <v>0</v>
      </c>
    </row>
    <row r="18" spans="1:26" x14ac:dyDescent="0.3">
      <c r="A18" s="6" t="s">
        <v>10</v>
      </c>
      <c r="B18" s="10" t="s">
        <v>20</v>
      </c>
      <c r="C18" s="10">
        <v>2</v>
      </c>
      <c r="D18" s="10">
        <v>2019</v>
      </c>
      <c r="E18" s="10">
        <v>2021</v>
      </c>
      <c r="F18" s="6">
        <v>2</v>
      </c>
      <c r="G18" s="6">
        <v>43</v>
      </c>
      <c r="H18" s="6">
        <v>2</v>
      </c>
      <c r="I18" s="6">
        <v>1</v>
      </c>
      <c r="J18" s="6">
        <f t="shared" si="5"/>
        <v>129</v>
      </c>
      <c r="K18" s="7">
        <v>5</v>
      </c>
      <c r="L18" s="6">
        <v>35</v>
      </c>
      <c r="M18" s="6">
        <v>9</v>
      </c>
      <c r="N18" s="6">
        <f t="shared" si="6"/>
        <v>44</v>
      </c>
      <c r="O18" s="6">
        <f t="shared" si="7"/>
        <v>49</v>
      </c>
      <c r="P18" s="7">
        <f t="shared" si="0"/>
        <v>3.875968992248062E-2</v>
      </c>
      <c r="Q18" s="6">
        <f t="shared" si="1"/>
        <v>0.27131782945736432</v>
      </c>
      <c r="R18" s="6">
        <f t="shared" si="2"/>
        <v>6.9767441860465115E-2</v>
      </c>
      <c r="S18" s="6">
        <f t="shared" si="3"/>
        <v>0.34108527131782945</v>
      </c>
      <c r="T18" s="6">
        <f t="shared" si="4"/>
        <v>0.37984496124031009</v>
      </c>
      <c r="U18" s="7">
        <v>0</v>
      </c>
      <c r="V18" s="6">
        <v>5</v>
      </c>
      <c r="W18" s="7">
        <v>1</v>
      </c>
      <c r="X18" s="6">
        <v>13</v>
      </c>
      <c r="Y18" s="7">
        <v>20</v>
      </c>
      <c r="Z18" s="6">
        <v>39</v>
      </c>
    </row>
    <row r="19" spans="1:26" x14ac:dyDescent="0.3">
      <c r="A19" s="6" t="s">
        <v>10</v>
      </c>
      <c r="B19" s="10" t="s">
        <v>20</v>
      </c>
      <c r="C19" s="10">
        <v>4</v>
      </c>
      <c r="D19" s="10">
        <v>2019</v>
      </c>
      <c r="E19" s="10">
        <v>2021</v>
      </c>
      <c r="F19" s="6">
        <v>2</v>
      </c>
      <c r="G19" s="6">
        <v>36</v>
      </c>
      <c r="H19" s="6">
        <v>1</v>
      </c>
      <c r="I19" s="6">
        <v>1</v>
      </c>
      <c r="J19" s="6">
        <f t="shared" si="5"/>
        <v>72</v>
      </c>
      <c r="K19" s="7">
        <v>0</v>
      </c>
      <c r="L19" s="6">
        <v>15</v>
      </c>
      <c r="M19" s="6">
        <v>5</v>
      </c>
      <c r="N19" s="6">
        <f t="shared" si="6"/>
        <v>20</v>
      </c>
      <c r="O19" s="6">
        <f t="shared" si="7"/>
        <v>20</v>
      </c>
      <c r="P19" s="7">
        <f t="shared" si="0"/>
        <v>0</v>
      </c>
      <c r="Q19" s="6">
        <f t="shared" si="1"/>
        <v>0.20833333333333334</v>
      </c>
      <c r="R19" s="6">
        <f t="shared" si="2"/>
        <v>6.9444444444444448E-2</v>
      </c>
      <c r="S19" s="6">
        <f t="shared" si="3"/>
        <v>0.27777777777777779</v>
      </c>
      <c r="T19" s="6">
        <f t="shared" si="4"/>
        <v>0.27777777777777779</v>
      </c>
      <c r="U19" s="7">
        <v>7</v>
      </c>
      <c r="V19" s="6">
        <v>7</v>
      </c>
      <c r="W19" s="7">
        <v>14</v>
      </c>
      <c r="X19" s="6">
        <v>3</v>
      </c>
      <c r="Y19" s="7">
        <v>0</v>
      </c>
      <c r="Z19" s="6">
        <v>50</v>
      </c>
    </row>
    <row r="20" spans="1:26" x14ac:dyDescent="0.3">
      <c r="A20" s="6" t="s">
        <v>10</v>
      </c>
      <c r="B20" s="10" t="s">
        <v>20</v>
      </c>
      <c r="C20" s="10">
        <v>5</v>
      </c>
      <c r="D20" s="10">
        <v>2019</v>
      </c>
      <c r="E20" s="10">
        <v>2021</v>
      </c>
      <c r="F20" s="6">
        <v>2</v>
      </c>
      <c r="G20" s="6">
        <v>19</v>
      </c>
      <c r="H20" s="6">
        <v>1</v>
      </c>
      <c r="I20" s="6">
        <v>1</v>
      </c>
      <c r="J20" s="6">
        <f t="shared" si="5"/>
        <v>38</v>
      </c>
      <c r="K20" s="7">
        <v>1</v>
      </c>
      <c r="L20" s="6">
        <v>1</v>
      </c>
      <c r="M20" s="6">
        <v>0</v>
      </c>
      <c r="N20" s="6">
        <f t="shared" si="6"/>
        <v>1</v>
      </c>
      <c r="O20" s="6">
        <f t="shared" si="7"/>
        <v>2</v>
      </c>
      <c r="P20" s="7">
        <f t="shared" si="0"/>
        <v>2.6315789473684209E-2</v>
      </c>
      <c r="Q20" s="6">
        <f t="shared" si="1"/>
        <v>2.6315789473684209E-2</v>
      </c>
      <c r="R20" s="6">
        <f t="shared" si="2"/>
        <v>0</v>
      </c>
      <c r="S20" s="6">
        <f t="shared" si="3"/>
        <v>2.6315789473684209E-2</v>
      </c>
      <c r="T20" s="6">
        <f t="shared" si="4"/>
        <v>5.2631578947368418E-2</v>
      </c>
      <c r="U20" s="7">
        <v>0</v>
      </c>
      <c r="V20" s="6">
        <v>1</v>
      </c>
      <c r="W20" s="7">
        <v>3</v>
      </c>
      <c r="X20" s="6">
        <v>5</v>
      </c>
      <c r="Y20" s="7">
        <v>0</v>
      </c>
      <c r="Z20" s="6">
        <v>0</v>
      </c>
    </row>
    <row r="21" spans="1:26" x14ac:dyDescent="0.3">
      <c r="A21" s="6" t="s">
        <v>10</v>
      </c>
      <c r="B21" s="10" t="s">
        <v>20</v>
      </c>
      <c r="C21" s="10">
        <v>6</v>
      </c>
      <c r="D21" s="10">
        <v>2019</v>
      </c>
      <c r="E21" s="10">
        <v>2021</v>
      </c>
      <c r="F21" s="6">
        <v>2</v>
      </c>
      <c r="G21" s="6">
        <v>15</v>
      </c>
      <c r="H21" s="6">
        <v>1</v>
      </c>
      <c r="I21" s="6">
        <v>1</v>
      </c>
      <c r="J21" s="6">
        <f t="shared" si="5"/>
        <v>30</v>
      </c>
      <c r="K21" s="7">
        <v>0</v>
      </c>
      <c r="L21" s="6">
        <v>4</v>
      </c>
      <c r="M21" s="6">
        <v>4</v>
      </c>
      <c r="N21" s="6">
        <f t="shared" si="6"/>
        <v>8</v>
      </c>
      <c r="O21" s="6">
        <f t="shared" si="7"/>
        <v>8</v>
      </c>
      <c r="P21" s="7">
        <f t="shared" si="0"/>
        <v>0</v>
      </c>
      <c r="Q21" s="6">
        <f t="shared" si="1"/>
        <v>0.13333333333333333</v>
      </c>
      <c r="R21" s="6">
        <f t="shared" si="2"/>
        <v>0.13333333333333333</v>
      </c>
      <c r="S21" s="6">
        <f t="shared" si="3"/>
        <v>0.26666666666666666</v>
      </c>
      <c r="T21" s="6">
        <f t="shared" si="4"/>
        <v>0.26666666666666666</v>
      </c>
      <c r="U21" s="7">
        <v>0</v>
      </c>
      <c r="V21" s="6">
        <v>1</v>
      </c>
      <c r="W21" s="7">
        <v>0</v>
      </c>
      <c r="X21" s="6">
        <v>0</v>
      </c>
      <c r="Y21" s="7">
        <v>2</v>
      </c>
      <c r="Z21" s="6">
        <v>2</v>
      </c>
    </row>
    <row r="22" spans="1:26" x14ac:dyDescent="0.3">
      <c r="A22" s="6" t="s">
        <v>10</v>
      </c>
      <c r="B22" s="10" t="s">
        <v>20</v>
      </c>
      <c r="C22" s="10">
        <v>8</v>
      </c>
      <c r="D22" s="10">
        <v>2019</v>
      </c>
      <c r="E22" s="10">
        <v>2021</v>
      </c>
      <c r="F22" s="6">
        <v>2</v>
      </c>
      <c r="G22" s="6">
        <v>38</v>
      </c>
      <c r="H22" s="6">
        <v>2</v>
      </c>
      <c r="I22" s="6">
        <v>2</v>
      </c>
      <c r="J22" s="6">
        <f t="shared" si="5"/>
        <v>152</v>
      </c>
      <c r="K22" s="7">
        <v>30</v>
      </c>
      <c r="L22" s="6">
        <v>36</v>
      </c>
      <c r="M22" s="6">
        <v>41</v>
      </c>
      <c r="N22" s="6">
        <f t="shared" si="6"/>
        <v>77</v>
      </c>
      <c r="O22" s="6">
        <f t="shared" si="7"/>
        <v>107</v>
      </c>
      <c r="P22" s="7">
        <f t="shared" si="0"/>
        <v>0.19736842105263158</v>
      </c>
      <c r="Q22" s="6">
        <f t="shared" si="1"/>
        <v>0.23684210526315788</v>
      </c>
      <c r="R22" s="6">
        <f t="shared" si="2"/>
        <v>0.26973684210526316</v>
      </c>
      <c r="S22" s="6">
        <f t="shared" si="3"/>
        <v>0.50657894736842102</v>
      </c>
      <c r="T22" s="6">
        <f t="shared" si="4"/>
        <v>0.70394736842105265</v>
      </c>
      <c r="U22" s="7">
        <v>5</v>
      </c>
      <c r="V22" s="6">
        <v>17</v>
      </c>
      <c r="W22" s="7">
        <v>12</v>
      </c>
      <c r="X22" s="6">
        <v>3</v>
      </c>
      <c r="Y22" s="7">
        <v>0</v>
      </c>
      <c r="Z22" s="6">
        <v>55</v>
      </c>
    </row>
    <row r="23" spans="1:26" x14ac:dyDescent="0.3">
      <c r="A23" s="6" t="s">
        <v>10</v>
      </c>
      <c r="B23" s="10" t="s">
        <v>20</v>
      </c>
      <c r="C23" s="10">
        <v>9</v>
      </c>
      <c r="D23" s="10">
        <v>2019</v>
      </c>
      <c r="E23" s="10">
        <v>2021</v>
      </c>
      <c r="F23" s="6">
        <v>2</v>
      </c>
      <c r="G23" s="6">
        <v>17</v>
      </c>
      <c r="H23" s="6">
        <v>2</v>
      </c>
      <c r="I23" s="6">
        <v>0</v>
      </c>
      <c r="J23" s="6">
        <f t="shared" si="5"/>
        <v>34</v>
      </c>
      <c r="K23" s="7">
        <v>60</v>
      </c>
      <c r="L23" s="6">
        <v>25</v>
      </c>
      <c r="M23" s="6">
        <v>10</v>
      </c>
      <c r="N23" s="6">
        <f t="shared" si="6"/>
        <v>35</v>
      </c>
      <c r="O23" s="6">
        <f t="shared" si="7"/>
        <v>95</v>
      </c>
      <c r="P23" s="7">
        <f t="shared" si="0"/>
        <v>1.7647058823529411</v>
      </c>
      <c r="Q23" s="6">
        <f t="shared" si="1"/>
        <v>0.73529411764705888</v>
      </c>
      <c r="R23" s="6">
        <f t="shared" si="2"/>
        <v>0.29411764705882354</v>
      </c>
      <c r="S23" s="6">
        <f t="shared" si="3"/>
        <v>1.0294117647058822</v>
      </c>
      <c r="T23" s="6">
        <f t="shared" si="4"/>
        <v>2.7941176470588234</v>
      </c>
      <c r="U23" s="7">
        <v>2</v>
      </c>
      <c r="V23" s="6">
        <v>0</v>
      </c>
      <c r="W23" s="7">
        <v>0</v>
      </c>
      <c r="X23" s="6">
        <v>0</v>
      </c>
      <c r="Y23" s="7">
        <v>10</v>
      </c>
      <c r="Z23" s="6">
        <v>27</v>
      </c>
    </row>
    <row r="24" spans="1:26" x14ac:dyDescent="0.3">
      <c r="A24" s="6" t="s">
        <v>10</v>
      </c>
      <c r="B24" s="10" t="s">
        <v>21</v>
      </c>
      <c r="C24" s="10">
        <v>2</v>
      </c>
      <c r="D24" s="10">
        <v>2019</v>
      </c>
      <c r="E24" s="10">
        <v>2021</v>
      </c>
      <c r="F24" s="6">
        <v>2</v>
      </c>
      <c r="G24" s="6">
        <v>4</v>
      </c>
      <c r="H24" s="6">
        <v>1</v>
      </c>
      <c r="I24" s="6">
        <v>1</v>
      </c>
      <c r="J24" s="6">
        <f t="shared" si="5"/>
        <v>8</v>
      </c>
      <c r="K24" s="7">
        <v>0</v>
      </c>
      <c r="L24" s="6">
        <v>0</v>
      </c>
      <c r="M24" s="6">
        <v>0</v>
      </c>
      <c r="N24" s="6">
        <f t="shared" si="6"/>
        <v>0</v>
      </c>
      <c r="O24" s="6">
        <f t="shared" si="7"/>
        <v>0</v>
      </c>
      <c r="P24" s="7">
        <f t="shared" si="0"/>
        <v>0</v>
      </c>
      <c r="Q24" s="6">
        <f t="shared" si="1"/>
        <v>0</v>
      </c>
      <c r="R24" s="6">
        <f t="shared" si="2"/>
        <v>0</v>
      </c>
      <c r="S24" s="6">
        <f t="shared" si="3"/>
        <v>0</v>
      </c>
      <c r="T24" s="6">
        <f t="shared" si="4"/>
        <v>0</v>
      </c>
      <c r="U24" s="7">
        <v>0</v>
      </c>
      <c r="V24" s="6">
        <v>0</v>
      </c>
      <c r="W24" s="7">
        <v>0</v>
      </c>
      <c r="X24" s="6">
        <v>0</v>
      </c>
      <c r="Y24" s="7">
        <v>0</v>
      </c>
      <c r="Z24" s="6">
        <v>0</v>
      </c>
    </row>
    <row r="25" spans="1:26" x14ac:dyDescent="0.3">
      <c r="A25" s="6" t="s">
        <v>10</v>
      </c>
      <c r="B25" s="10" t="s">
        <v>22</v>
      </c>
      <c r="C25" s="10">
        <v>1</v>
      </c>
      <c r="D25" s="10">
        <v>2019</v>
      </c>
      <c r="E25" s="10">
        <v>2021</v>
      </c>
      <c r="F25" s="6">
        <v>2</v>
      </c>
      <c r="G25" s="6">
        <v>7</v>
      </c>
      <c r="H25" s="6">
        <v>1</v>
      </c>
      <c r="I25" s="6">
        <v>1</v>
      </c>
      <c r="J25" s="6">
        <f t="shared" si="5"/>
        <v>14</v>
      </c>
      <c r="K25" s="7">
        <v>0</v>
      </c>
      <c r="L25" s="6">
        <v>0</v>
      </c>
      <c r="M25" s="6">
        <v>0</v>
      </c>
      <c r="N25" s="6">
        <f t="shared" si="6"/>
        <v>0</v>
      </c>
      <c r="O25" s="6">
        <f t="shared" si="7"/>
        <v>0</v>
      </c>
      <c r="P25" s="7">
        <f t="shared" si="0"/>
        <v>0</v>
      </c>
      <c r="Q25" s="6">
        <f t="shared" si="1"/>
        <v>0</v>
      </c>
      <c r="R25" s="6">
        <f t="shared" si="2"/>
        <v>0</v>
      </c>
      <c r="S25" s="6">
        <f t="shared" si="3"/>
        <v>0</v>
      </c>
      <c r="T25" s="6">
        <f t="shared" si="4"/>
        <v>0</v>
      </c>
      <c r="U25" s="7">
        <v>0</v>
      </c>
      <c r="V25" s="6">
        <v>0</v>
      </c>
    </row>
    <row r="26" spans="1:26" x14ac:dyDescent="0.3">
      <c r="A26" s="6" t="s">
        <v>10</v>
      </c>
      <c r="B26" s="10" t="s">
        <v>23</v>
      </c>
      <c r="C26" s="10">
        <v>1</v>
      </c>
      <c r="D26" s="10">
        <v>2019</v>
      </c>
      <c r="E26" s="10">
        <v>2021</v>
      </c>
      <c r="F26" s="6">
        <v>2</v>
      </c>
      <c r="G26" s="6">
        <v>8</v>
      </c>
      <c r="H26" s="6">
        <v>1</v>
      </c>
      <c r="I26" s="6">
        <v>1</v>
      </c>
      <c r="J26" s="6">
        <f t="shared" si="5"/>
        <v>16</v>
      </c>
      <c r="K26" s="7">
        <v>0</v>
      </c>
      <c r="L26" s="6">
        <v>0</v>
      </c>
      <c r="M26" s="6">
        <v>1</v>
      </c>
      <c r="N26" s="6">
        <f t="shared" si="6"/>
        <v>1</v>
      </c>
      <c r="O26" s="6">
        <f t="shared" si="7"/>
        <v>1</v>
      </c>
      <c r="P26" s="7">
        <f t="shared" si="0"/>
        <v>0</v>
      </c>
      <c r="Q26" s="6">
        <f t="shared" si="1"/>
        <v>0</v>
      </c>
      <c r="R26" s="6">
        <f t="shared" si="2"/>
        <v>6.25E-2</v>
      </c>
      <c r="S26" s="6">
        <f t="shared" si="3"/>
        <v>6.25E-2</v>
      </c>
      <c r="T26" s="6">
        <f t="shared" si="4"/>
        <v>6.25E-2</v>
      </c>
      <c r="U26" s="7">
        <v>0</v>
      </c>
      <c r="V26" s="6">
        <v>0</v>
      </c>
    </row>
    <row r="27" spans="1:26" x14ac:dyDescent="0.3">
      <c r="A27" s="6" t="s">
        <v>10</v>
      </c>
      <c r="B27" s="10" t="s">
        <v>23</v>
      </c>
      <c r="C27" s="10">
        <v>2</v>
      </c>
      <c r="D27" s="10">
        <v>2019</v>
      </c>
      <c r="E27" s="10">
        <v>2021</v>
      </c>
      <c r="F27" s="6">
        <v>2</v>
      </c>
      <c r="G27" s="6">
        <v>13</v>
      </c>
      <c r="H27" s="6">
        <v>2</v>
      </c>
      <c r="I27" s="6">
        <v>1</v>
      </c>
      <c r="J27" s="6">
        <f t="shared" si="5"/>
        <v>39</v>
      </c>
      <c r="K27" s="7">
        <v>0</v>
      </c>
      <c r="L27" s="6">
        <v>0</v>
      </c>
      <c r="M27" s="6">
        <v>0</v>
      </c>
      <c r="N27" s="6">
        <f t="shared" si="6"/>
        <v>0</v>
      </c>
      <c r="O27" s="6">
        <f t="shared" si="7"/>
        <v>0</v>
      </c>
      <c r="P27" s="7">
        <f t="shared" si="0"/>
        <v>0</v>
      </c>
      <c r="Q27" s="6">
        <f t="shared" si="1"/>
        <v>0</v>
      </c>
      <c r="R27" s="6">
        <f t="shared" si="2"/>
        <v>0</v>
      </c>
      <c r="S27" s="6">
        <f t="shared" si="3"/>
        <v>0</v>
      </c>
      <c r="T27" s="6">
        <f t="shared" si="4"/>
        <v>0</v>
      </c>
      <c r="U27" s="7">
        <v>0</v>
      </c>
      <c r="V27" s="6">
        <v>0</v>
      </c>
      <c r="Y27" s="7">
        <v>1</v>
      </c>
      <c r="Z27" s="6">
        <v>0</v>
      </c>
    </row>
    <row r="28" spans="1:26" x14ac:dyDescent="0.3">
      <c r="A28" s="6" t="s">
        <v>10</v>
      </c>
      <c r="B28" s="10" t="s">
        <v>24</v>
      </c>
      <c r="C28" s="10">
        <v>4</v>
      </c>
      <c r="D28" s="10">
        <v>2019</v>
      </c>
      <c r="E28" s="10">
        <v>2021</v>
      </c>
      <c r="F28" s="6">
        <v>2</v>
      </c>
      <c r="G28" s="6">
        <v>6</v>
      </c>
      <c r="H28" s="6">
        <v>2</v>
      </c>
      <c r="I28" s="6">
        <v>1</v>
      </c>
      <c r="J28" s="6">
        <f t="shared" si="5"/>
        <v>18</v>
      </c>
      <c r="K28" s="7">
        <v>0</v>
      </c>
      <c r="L28" s="6">
        <v>0</v>
      </c>
      <c r="M28" s="6">
        <v>0</v>
      </c>
      <c r="N28" s="6">
        <f t="shared" si="6"/>
        <v>0</v>
      </c>
      <c r="O28" s="6">
        <f t="shared" si="7"/>
        <v>0</v>
      </c>
      <c r="P28" s="7">
        <f t="shared" si="0"/>
        <v>0</v>
      </c>
      <c r="Q28" s="6">
        <f t="shared" si="1"/>
        <v>0</v>
      </c>
      <c r="R28" s="6">
        <f t="shared" si="2"/>
        <v>0</v>
      </c>
      <c r="S28" s="6">
        <f t="shared" si="3"/>
        <v>0</v>
      </c>
      <c r="T28" s="6">
        <f t="shared" si="4"/>
        <v>0</v>
      </c>
      <c r="U28" s="7">
        <v>2</v>
      </c>
      <c r="V28" s="6">
        <v>0</v>
      </c>
      <c r="W28" s="7">
        <v>0</v>
      </c>
      <c r="X28" s="6">
        <v>0</v>
      </c>
    </row>
    <row r="29" spans="1:26" x14ac:dyDescent="0.3">
      <c r="A29" s="6" t="s">
        <v>10</v>
      </c>
      <c r="B29" s="10" t="s">
        <v>25</v>
      </c>
      <c r="C29" s="10">
        <v>1</v>
      </c>
      <c r="D29" s="10">
        <v>2019</v>
      </c>
      <c r="E29" s="10">
        <v>2021</v>
      </c>
      <c r="F29" s="6">
        <v>2</v>
      </c>
      <c r="G29" s="6">
        <v>50</v>
      </c>
      <c r="H29" s="6">
        <v>2</v>
      </c>
      <c r="I29" s="6">
        <v>2</v>
      </c>
      <c r="J29" s="6">
        <f t="shared" si="5"/>
        <v>200</v>
      </c>
      <c r="K29" s="7">
        <v>3</v>
      </c>
      <c r="L29" s="6">
        <v>120</v>
      </c>
      <c r="M29" s="6">
        <v>0</v>
      </c>
      <c r="N29" s="6">
        <f t="shared" si="6"/>
        <v>120</v>
      </c>
      <c r="O29" s="6">
        <f t="shared" si="7"/>
        <v>123</v>
      </c>
      <c r="P29" s="7">
        <f t="shared" si="0"/>
        <v>1.4999999999999999E-2</v>
      </c>
      <c r="Q29" s="6">
        <f t="shared" si="1"/>
        <v>0.6</v>
      </c>
      <c r="R29" s="6">
        <f t="shared" si="2"/>
        <v>0</v>
      </c>
      <c r="S29" s="6">
        <f t="shared" si="3"/>
        <v>0.6</v>
      </c>
      <c r="T29" s="6">
        <f t="shared" si="4"/>
        <v>0.61499999999999999</v>
      </c>
      <c r="U29" s="7">
        <v>2</v>
      </c>
      <c r="V29" s="6">
        <v>7</v>
      </c>
      <c r="Y29" s="7">
        <v>10</v>
      </c>
      <c r="Z29" s="6">
        <v>45</v>
      </c>
    </row>
    <row r="30" spans="1:26" x14ac:dyDescent="0.3">
      <c r="A30" s="6" t="s">
        <v>10</v>
      </c>
      <c r="B30" s="10" t="s">
        <v>26</v>
      </c>
      <c r="C30" s="10">
        <v>1</v>
      </c>
      <c r="D30" s="10">
        <v>2019</v>
      </c>
      <c r="E30" s="10">
        <v>2021</v>
      </c>
      <c r="F30" s="6">
        <v>2</v>
      </c>
      <c r="G30" s="6">
        <v>6</v>
      </c>
      <c r="H30" s="6">
        <v>2</v>
      </c>
      <c r="I30" s="6">
        <v>1</v>
      </c>
      <c r="J30" s="6">
        <f t="shared" si="5"/>
        <v>18</v>
      </c>
      <c r="K30" s="7">
        <v>0</v>
      </c>
      <c r="L30" s="6">
        <v>0</v>
      </c>
      <c r="M30" s="6">
        <v>1</v>
      </c>
      <c r="N30" s="6">
        <f t="shared" si="6"/>
        <v>1</v>
      </c>
      <c r="O30" s="6">
        <f t="shared" si="7"/>
        <v>1</v>
      </c>
      <c r="P30" s="7">
        <f t="shared" si="0"/>
        <v>0</v>
      </c>
      <c r="Q30" s="6">
        <f t="shared" si="1"/>
        <v>0</v>
      </c>
      <c r="R30" s="6">
        <f t="shared" si="2"/>
        <v>5.5555555555555552E-2</v>
      </c>
      <c r="S30" s="6">
        <f t="shared" si="3"/>
        <v>5.5555555555555552E-2</v>
      </c>
      <c r="T30" s="6">
        <f t="shared" si="4"/>
        <v>5.5555555555555552E-2</v>
      </c>
      <c r="U30" s="7">
        <v>0</v>
      </c>
      <c r="V30" s="6">
        <v>1</v>
      </c>
      <c r="W30" s="7">
        <v>0</v>
      </c>
      <c r="X30" s="6">
        <v>0</v>
      </c>
    </row>
    <row r="31" spans="1:26" x14ac:dyDescent="0.3">
      <c r="A31" s="6" t="s">
        <v>10</v>
      </c>
      <c r="B31" s="10" t="s">
        <v>26</v>
      </c>
      <c r="C31" s="10">
        <v>2</v>
      </c>
      <c r="D31" s="10">
        <v>2019</v>
      </c>
      <c r="E31" s="10">
        <v>2021</v>
      </c>
      <c r="F31" s="6">
        <v>2</v>
      </c>
      <c r="G31" s="6">
        <v>5</v>
      </c>
      <c r="H31" s="6">
        <v>1</v>
      </c>
      <c r="I31" s="6">
        <v>1</v>
      </c>
      <c r="J31" s="6">
        <f t="shared" si="5"/>
        <v>10</v>
      </c>
      <c r="K31" s="7">
        <v>0</v>
      </c>
      <c r="L31" s="6">
        <v>0</v>
      </c>
      <c r="M31" s="6">
        <v>0</v>
      </c>
      <c r="N31" s="6">
        <f t="shared" si="6"/>
        <v>0</v>
      </c>
      <c r="O31" s="6">
        <f t="shared" si="7"/>
        <v>0</v>
      </c>
      <c r="P31" s="7">
        <f t="shared" si="0"/>
        <v>0</v>
      </c>
      <c r="Q31" s="6">
        <f t="shared" si="1"/>
        <v>0</v>
      </c>
      <c r="R31" s="6">
        <f t="shared" si="2"/>
        <v>0</v>
      </c>
      <c r="S31" s="6">
        <f t="shared" si="3"/>
        <v>0</v>
      </c>
      <c r="T31" s="6">
        <f t="shared" si="4"/>
        <v>0</v>
      </c>
      <c r="U31" s="7">
        <v>0</v>
      </c>
      <c r="V31" s="6">
        <v>0</v>
      </c>
      <c r="W31" s="7">
        <v>0</v>
      </c>
      <c r="X31" s="6">
        <v>0</v>
      </c>
    </row>
    <row r="32" spans="1:26" x14ac:dyDescent="0.3">
      <c r="A32" s="6" t="s">
        <v>10</v>
      </c>
      <c r="B32" s="10" t="s">
        <v>26</v>
      </c>
      <c r="C32" s="10">
        <v>3</v>
      </c>
      <c r="D32" s="10">
        <v>2019</v>
      </c>
      <c r="E32" s="10">
        <v>2021</v>
      </c>
      <c r="F32" s="6">
        <v>2</v>
      </c>
      <c r="G32" s="6">
        <v>14</v>
      </c>
      <c r="H32" s="6">
        <v>1</v>
      </c>
      <c r="I32" s="6">
        <v>2</v>
      </c>
      <c r="J32" s="6">
        <f t="shared" si="5"/>
        <v>42</v>
      </c>
      <c r="K32" s="7">
        <v>0</v>
      </c>
      <c r="L32" s="6">
        <v>1</v>
      </c>
      <c r="M32" s="6">
        <v>1</v>
      </c>
      <c r="N32" s="6">
        <f t="shared" si="6"/>
        <v>2</v>
      </c>
      <c r="O32" s="6">
        <f t="shared" si="7"/>
        <v>2</v>
      </c>
      <c r="P32" s="7">
        <f t="shared" si="0"/>
        <v>0</v>
      </c>
      <c r="Q32" s="6">
        <f t="shared" si="1"/>
        <v>2.3809523809523808E-2</v>
      </c>
      <c r="R32" s="6">
        <f t="shared" si="2"/>
        <v>2.3809523809523808E-2</v>
      </c>
      <c r="S32" s="6">
        <f t="shared" si="3"/>
        <v>4.7619047619047616E-2</v>
      </c>
      <c r="T32" s="6">
        <f t="shared" si="4"/>
        <v>4.7619047619047616E-2</v>
      </c>
      <c r="U32" s="7">
        <v>0</v>
      </c>
      <c r="V32" s="6">
        <v>0</v>
      </c>
      <c r="Y32" s="7">
        <v>0</v>
      </c>
      <c r="Z32" s="6">
        <v>0</v>
      </c>
    </row>
    <row r="33" spans="1:26" x14ac:dyDescent="0.3">
      <c r="A33" s="6" t="s">
        <v>10</v>
      </c>
      <c r="B33" s="10" t="s">
        <v>26</v>
      </c>
      <c r="C33" s="10">
        <v>4</v>
      </c>
      <c r="D33" s="10">
        <v>2019</v>
      </c>
      <c r="E33" s="10">
        <v>2021</v>
      </c>
      <c r="F33" s="6">
        <v>2</v>
      </c>
      <c r="G33" s="6">
        <v>25</v>
      </c>
      <c r="H33" s="6">
        <v>1</v>
      </c>
      <c r="I33" s="6">
        <v>2</v>
      </c>
      <c r="J33" s="6">
        <f t="shared" si="5"/>
        <v>75</v>
      </c>
      <c r="K33" s="7">
        <v>21</v>
      </c>
      <c r="L33" s="6">
        <v>30</v>
      </c>
      <c r="M33" s="6">
        <v>6</v>
      </c>
      <c r="N33" s="6">
        <f t="shared" si="6"/>
        <v>36</v>
      </c>
      <c r="O33" s="6">
        <f t="shared" si="7"/>
        <v>57</v>
      </c>
      <c r="P33" s="7">
        <f t="shared" si="0"/>
        <v>0.28000000000000003</v>
      </c>
      <c r="Q33" s="6">
        <f t="shared" si="1"/>
        <v>0.4</v>
      </c>
      <c r="R33" s="6">
        <f t="shared" si="2"/>
        <v>0.08</v>
      </c>
      <c r="S33" s="6">
        <f t="shared" si="3"/>
        <v>0.48</v>
      </c>
      <c r="T33" s="6">
        <f t="shared" si="4"/>
        <v>0.76</v>
      </c>
      <c r="U33" s="7">
        <v>10</v>
      </c>
      <c r="V33" s="6">
        <v>4</v>
      </c>
    </row>
    <row r="34" spans="1:26" x14ac:dyDescent="0.3">
      <c r="A34" s="6" t="s">
        <v>10</v>
      </c>
      <c r="B34" s="10" t="s">
        <v>26</v>
      </c>
      <c r="C34" s="10">
        <v>5</v>
      </c>
      <c r="D34" s="10">
        <v>2019</v>
      </c>
      <c r="E34" s="10">
        <v>2021</v>
      </c>
      <c r="F34" s="6">
        <v>2</v>
      </c>
      <c r="G34" s="6">
        <v>37</v>
      </c>
      <c r="H34" s="6">
        <v>1</v>
      </c>
      <c r="I34" s="6">
        <v>2</v>
      </c>
      <c r="J34" s="6">
        <f t="shared" si="5"/>
        <v>111</v>
      </c>
      <c r="K34" s="7">
        <v>100</v>
      </c>
      <c r="L34" s="6">
        <v>100</v>
      </c>
      <c r="M34" s="6">
        <v>40</v>
      </c>
      <c r="N34" s="6">
        <f t="shared" si="6"/>
        <v>140</v>
      </c>
      <c r="O34" s="6">
        <f t="shared" si="7"/>
        <v>240</v>
      </c>
      <c r="P34" s="7">
        <f t="shared" si="0"/>
        <v>0.90090090090090091</v>
      </c>
      <c r="Q34" s="6">
        <f t="shared" si="1"/>
        <v>0.90090090090090091</v>
      </c>
      <c r="R34" s="6">
        <f t="shared" si="2"/>
        <v>0.36036036036036034</v>
      </c>
      <c r="S34" s="6">
        <f t="shared" si="3"/>
        <v>1.2612612612612613</v>
      </c>
      <c r="T34" s="6">
        <f t="shared" si="4"/>
        <v>2.1621621621621623</v>
      </c>
      <c r="U34" s="7">
        <v>100</v>
      </c>
      <c r="V34" s="6">
        <v>100</v>
      </c>
      <c r="Y34" s="7">
        <v>100</v>
      </c>
      <c r="Z34" s="6">
        <v>100</v>
      </c>
    </row>
    <row r="35" spans="1:26" x14ac:dyDescent="0.3">
      <c r="A35" s="6" t="s">
        <v>10</v>
      </c>
      <c r="B35" s="10" t="s">
        <v>27</v>
      </c>
      <c r="C35" s="10">
        <v>2</v>
      </c>
      <c r="D35" s="10">
        <v>2019</v>
      </c>
      <c r="E35" s="10">
        <v>2021</v>
      </c>
      <c r="F35" s="6">
        <v>2</v>
      </c>
      <c r="G35" s="6">
        <v>5</v>
      </c>
      <c r="H35" s="6">
        <v>1</v>
      </c>
      <c r="I35" s="6">
        <v>1</v>
      </c>
      <c r="J35" s="6">
        <f t="shared" si="5"/>
        <v>10</v>
      </c>
      <c r="K35" s="7">
        <v>0</v>
      </c>
      <c r="L35" s="6">
        <v>2</v>
      </c>
      <c r="M35" s="6">
        <v>0</v>
      </c>
      <c r="N35" s="6">
        <f t="shared" si="6"/>
        <v>2</v>
      </c>
      <c r="O35" s="6">
        <f t="shared" si="7"/>
        <v>2</v>
      </c>
      <c r="P35" s="7">
        <f t="shared" ref="P35:P66" si="8">K35/J35</f>
        <v>0</v>
      </c>
      <c r="Q35" s="6">
        <f t="shared" ref="Q35:Q66" si="9">L35/J35</f>
        <v>0.2</v>
      </c>
      <c r="R35" s="6">
        <f t="shared" ref="R35:R66" si="10">M35/J35</f>
        <v>0</v>
      </c>
      <c r="S35" s="6">
        <f t="shared" ref="S35:S66" si="11">N35/J35</f>
        <v>0.2</v>
      </c>
      <c r="T35" s="6">
        <f t="shared" ref="T35:T66" si="12">O35/J35</f>
        <v>0.2</v>
      </c>
      <c r="U35" s="7">
        <v>0</v>
      </c>
      <c r="V35" s="6">
        <v>1</v>
      </c>
    </row>
    <row r="36" spans="1:26" x14ac:dyDescent="0.3">
      <c r="A36" s="6" t="s">
        <v>10</v>
      </c>
      <c r="B36" s="10" t="s">
        <v>27</v>
      </c>
      <c r="C36" s="10">
        <v>5</v>
      </c>
      <c r="D36" s="10">
        <v>2019</v>
      </c>
      <c r="E36" s="10">
        <v>2021</v>
      </c>
      <c r="F36" s="6">
        <v>2</v>
      </c>
      <c r="G36" s="6">
        <v>6</v>
      </c>
      <c r="H36" s="6">
        <v>1</v>
      </c>
      <c r="I36" s="6">
        <v>2</v>
      </c>
      <c r="J36" s="6">
        <f t="shared" si="5"/>
        <v>18</v>
      </c>
      <c r="K36" s="7">
        <v>8</v>
      </c>
      <c r="L36" s="6">
        <v>2</v>
      </c>
      <c r="M36" s="6">
        <v>2</v>
      </c>
      <c r="N36" s="6">
        <f t="shared" si="6"/>
        <v>4</v>
      </c>
      <c r="O36" s="6">
        <f t="shared" si="7"/>
        <v>12</v>
      </c>
      <c r="P36" s="7">
        <f t="shared" si="8"/>
        <v>0.44444444444444442</v>
      </c>
      <c r="Q36" s="6">
        <f t="shared" si="9"/>
        <v>0.1111111111111111</v>
      </c>
      <c r="R36" s="6">
        <f t="shared" si="10"/>
        <v>0.1111111111111111</v>
      </c>
      <c r="S36" s="6">
        <f t="shared" si="11"/>
        <v>0.22222222222222221</v>
      </c>
      <c r="T36" s="6">
        <f t="shared" si="12"/>
        <v>0.66666666666666663</v>
      </c>
      <c r="U36" s="7">
        <v>7</v>
      </c>
      <c r="V36" s="6">
        <v>8</v>
      </c>
      <c r="W36" s="7">
        <v>0</v>
      </c>
      <c r="X36" s="6">
        <v>0</v>
      </c>
    </row>
    <row r="37" spans="1:26" x14ac:dyDescent="0.3">
      <c r="A37" s="6" t="s">
        <v>10</v>
      </c>
      <c r="B37" s="10" t="s">
        <v>27</v>
      </c>
      <c r="C37" s="10">
        <v>6</v>
      </c>
      <c r="D37" s="10">
        <v>2019</v>
      </c>
      <c r="E37" s="10">
        <v>2021</v>
      </c>
      <c r="F37" s="6">
        <v>2</v>
      </c>
      <c r="G37" s="6">
        <v>4</v>
      </c>
      <c r="H37" s="6">
        <v>1</v>
      </c>
      <c r="I37" s="6">
        <v>1</v>
      </c>
      <c r="J37" s="6">
        <f t="shared" si="5"/>
        <v>8</v>
      </c>
      <c r="K37" s="7">
        <v>0</v>
      </c>
      <c r="L37" s="6">
        <v>0</v>
      </c>
      <c r="M37" s="6">
        <v>2</v>
      </c>
      <c r="N37" s="6">
        <f t="shared" si="6"/>
        <v>2</v>
      </c>
      <c r="O37" s="6">
        <f t="shared" si="7"/>
        <v>2</v>
      </c>
      <c r="P37" s="7">
        <f t="shared" si="8"/>
        <v>0</v>
      </c>
      <c r="Q37" s="6">
        <f t="shared" si="9"/>
        <v>0</v>
      </c>
      <c r="R37" s="6">
        <f t="shared" si="10"/>
        <v>0.25</v>
      </c>
      <c r="S37" s="6">
        <f t="shared" si="11"/>
        <v>0.25</v>
      </c>
      <c r="T37" s="6">
        <f t="shared" si="12"/>
        <v>0.25</v>
      </c>
      <c r="U37" s="7">
        <v>0</v>
      </c>
      <c r="V37" s="6">
        <v>0</v>
      </c>
    </row>
    <row r="38" spans="1:26" x14ac:dyDescent="0.3">
      <c r="A38" s="6" t="s">
        <v>10</v>
      </c>
      <c r="B38" s="10" t="s">
        <v>27</v>
      </c>
      <c r="C38" s="10">
        <v>7</v>
      </c>
      <c r="D38" s="10">
        <v>2019</v>
      </c>
      <c r="E38" s="10">
        <v>2021</v>
      </c>
      <c r="F38" s="6">
        <v>2</v>
      </c>
      <c r="G38" s="6">
        <v>24</v>
      </c>
      <c r="H38" s="6">
        <v>3</v>
      </c>
      <c r="I38" s="6">
        <v>1</v>
      </c>
      <c r="J38" s="6">
        <f t="shared" si="5"/>
        <v>96</v>
      </c>
      <c r="K38" s="7">
        <v>0</v>
      </c>
      <c r="L38" s="6">
        <v>0</v>
      </c>
      <c r="M38" s="6">
        <v>0</v>
      </c>
      <c r="N38" s="6">
        <f t="shared" si="6"/>
        <v>0</v>
      </c>
      <c r="O38" s="6">
        <f t="shared" si="7"/>
        <v>0</v>
      </c>
      <c r="P38" s="7">
        <f t="shared" si="8"/>
        <v>0</v>
      </c>
      <c r="Q38" s="6">
        <f t="shared" si="9"/>
        <v>0</v>
      </c>
      <c r="R38" s="6">
        <f t="shared" si="10"/>
        <v>0</v>
      </c>
      <c r="S38" s="6">
        <f t="shared" si="11"/>
        <v>0</v>
      </c>
      <c r="T38" s="6">
        <f t="shared" si="12"/>
        <v>0</v>
      </c>
      <c r="U38" s="7">
        <v>1</v>
      </c>
      <c r="V38" s="6">
        <v>3</v>
      </c>
      <c r="W38" s="7">
        <v>1</v>
      </c>
      <c r="X38" s="6">
        <v>4</v>
      </c>
      <c r="Y38" s="7">
        <v>0</v>
      </c>
      <c r="Z38" s="6">
        <v>5</v>
      </c>
    </row>
    <row r="39" spans="1:26" x14ac:dyDescent="0.3">
      <c r="A39" s="6" t="s">
        <v>10</v>
      </c>
      <c r="B39" s="10" t="s">
        <v>27</v>
      </c>
      <c r="C39" s="10">
        <v>3</v>
      </c>
      <c r="D39" s="10">
        <v>2019</v>
      </c>
      <c r="E39" s="10">
        <v>2021</v>
      </c>
      <c r="F39" s="6">
        <v>2</v>
      </c>
      <c r="G39" s="6">
        <v>4</v>
      </c>
      <c r="H39" s="6">
        <v>1</v>
      </c>
      <c r="I39" s="6">
        <v>1</v>
      </c>
      <c r="J39" s="6">
        <f t="shared" si="5"/>
        <v>8</v>
      </c>
      <c r="K39" s="7">
        <v>0</v>
      </c>
      <c r="L39" s="6">
        <v>0</v>
      </c>
      <c r="M39" s="6">
        <v>1</v>
      </c>
      <c r="N39" s="6">
        <f t="shared" si="6"/>
        <v>1</v>
      </c>
      <c r="O39" s="6">
        <f t="shared" si="7"/>
        <v>1</v>
      </c>
      <c r="P39" s="7">
        <f t="shared" si="8"/>
        <v>0</v>
      </c>
      <c r="Q39" s="6">
        <f t="shared" si="9"/>
        <v>0</v>
      </c>
      <c r="R39" s="6">
        <f t="shared" si="10"/>
        <v>0.125</v>
      </c>
      <c r="S39" s="6">
        <f t="shared" si="11"/>
        <v>0.125</v>
      </c>
      <c r="T39" s="6">
        <f t="shared" si="12"/>
        <v>0.125</v>
      </c>
      <c r="U39" s="7">
        <v>0</v>
      </c>
      <c r="V39" s="6">
        <v>2</v>
      </c>
      <c r="W39" s="7">
        <v>0</v>
      </c>
      <c r="X39" s="6">
        <v>0</v>
      </c>
      <c r="Y39" s="7">
        <v>0</v>
      </c>
      <c r="Z39" s="6">
        <v>0</v>
      </c>
    </row>
    <row r="40" spans="1:26" x14ac:dyDescent="0.3">
      <c r="A40" s="6" t="s">
        <v>31</v>
      </c>
      <c r="B40" s="10">
        <v>364</v>
      </c>
      <c r="C40" s="10">
        <v>71</v>
      </c>
      <c r="D40" s="10">
        <v>2020</v>
      </c>
      <c r="E40" s="10">
        <v>2022</v>
      </c>
      <c r="F40" s="6">
        <v>2</v>
      </c>
      <c r="G40" s="6">
        <v>37</v>
      </c>
      <c r="H40" s="6">
        <v>5</v>
      </c>
      <c r="I40" s="6">
        <v>4</v>
      </c>
      <c r="J40" s="6">
        <f t="shared" ref="J40:J71" si="13">(H40+I40)*G40</f>
        <v>333</v>
      </c>
      <c r="K40" s="7">
        <v>3</v>
      </c>
      <c r="L40" s="6">
        <v>45</v>
      </c>
      <c r="M40" s="6">
        <v>48</v>
      </c>
      <c r="N40" s="6">
        <f t="shared" ref="N40:N71" si="14">L40+M40</f>
        <v>93</v>
      </c>
      <c r="O40" s="6">
        <f t="shared" ref="O40:O71" si="15">SUM(K40:M40)</f>
        <v>96</v>
      </c>
      <c r="P40" s="7">
        <f t="shared" si="8"/>
        <v>9.0090090090090089E-3</v>
      </c>
      <c r="Q40" s="6">
        <f t="shared" si="9"/>
        <v>0.13513513513513514</v>
      </c>
      <c r="R40" s="6">
        <f t="shared" si="10"/>
        <v>0.14414414414414414</v>
      </c>
      <c r="S40" s="6">
        <f t="shared" si="11"/>
        <v>0.27927927927927926</v>
      </c>
      <c r="T40" s="6">
        <f t="shared" si="12"/>
        <v>0.28828828828828829</v>
      </c>
      <c r="U40" s="7">
        <v>4</v>
      </c>
      <c r="V40" s="6">
        <v>1</v>
      </c>
      <c r="W40" s="7">
        <v>10</v>
      </c>
      <c r="X40" s="6">
        <v>3</v>
      </c>
      <c r="Y40" s="7">
        <v>0</v>
      </c>
      <c r="Z40" s="6">
        <v>0</v>
      </c>
    </row>
    <row r="41" spans="1:26" x14ac:dyDescent="0.3">
      <c r="A41" s="6" t="s">
        <v>31</v>
      </c>
      <c r="B41" s="10">
        <v>364</v>
      </c>
      <c r="C41" s="10">
        <v>72</v>
      </c>
      <c r="D41" s="10">
        <v>2020</v>
      </c>
      <c r="E41" s="10">
        <v>2022</v>
      </c>
      <c r="F41" s="6">
        <v>2</v>
      </c>
      <c r="G41" s="6">
        <v>40</v>
      </c>
      <c r="H41" s="6">
        <v>6</v>
      </c>
      <c r="I41" s="6">
        <v>1</v>
      </c>
      <c r="J41" s="6">
        <f t="shared" si="13"/>
        <v>280</v>
      </c>
      <c r="K41" s="7">
        <v>0</v>
      </c>
      <c r="L41" s="6">
        <v>3</v>
      </c>
      <c r="M41" s="6">
        <v>1</v>
      </c>
      <c r="N41" s="6">
        <f t="shared" si="14"/>
        <v>4</v>
      </c>
      <c r="O41" s="6">
        <f t="shared" si="15"/>
        <v>4</v>
      </c>
      <c r="P41" s="7">
        <f t="shared" si="8"/>
        <v>0</v>
      </c>
      <c r="Q41" s="6">
        <f t="shared" si="9"/>
        <v>1.0714285714285714E-2</v>
      </c>
      <c r="R41" s="6">
        <f t="shared" si="10"/>
        <v>3.5714285714285713E-3</v>
      </c>
      <c r="S41" s="6">
        <f t="shared" si="11"/>
        <v>1.4285714285714285E-2</v>
      </c>
      <c r="T41" s="6">
        <f t="shared" si="12"/>
        <v>1.4285714285714285E-2</v>
      </c>
      <c r="U41" s="7">
        <v>6</v>
      </c>
      <c r="V41" s="6">
        <v>1</v>
      </c>
      <c r="W41" s="7">
        <v>13</v>
      </c>
      <c r="X41" s="6">
        <v>0</v>
      </c>
      <c r="Y41" s="7">
        <v>0</v>
      </c>
      <c r="Z41" s="6">
        <v>0</v>
      </c>
    </row>
    <row r="42" spans="1:26" x14ac:dyDescent="0.3">
      <c r="A42" s="6" t="s">
        <v>31</v>
      </c>
      <c r="B42" s="10">
        <v>364</v>
      </c>
      <c r="C42" s="10">
        <v>73</v>
      </c>
      <c r="D42" s="10">
        <v>2020</v>
      </c>
      <c r="E42" s="10">
        <v>2022</v>
      </c>
      <c r="F42" s="6">
        <v>2</v>
      </c>
      <c r="G42" s="6">
        <v>54</v>
      </c>
      <c r="H42" s="6">
        <v>3.5</v>
      </c>
      <c r="I42" s="6">
        <v>2.5</v>
      </c>
      <c r="J42" s="6">
        <f t="shared" si="13"/>
        <v>324</v>
      </c>
      <c r="K42" s="7">
        <v>1</v>
      </c>
      <c r="L42" s="6">
        <v>3</v>
      </c>
      <c r="M42" s="6">
        <v>0</v>
      </c>
      <c r="N42" s="6">
        <f t="shared" si="14"/>
        <v>3</v>
      </c>
      <c r="O42" s="6">
        <f t="shared" si="15"/>
        <v>4</v>
      </c>
      <c r="P42" s="7">
        <f t="shared" si="8"/>
        <v>3.0864197530864196E-3</v>
      </c>
      <c r="Q42" s="6">
        <f t="shared" si="9"/>
        <v>9.2592592592592587E-3</v>
      </c>
      <c r="R42" s="6">
        <f t="shared" si="10"/>
        <v>0</v>
      </c>
      <c r="S42" s="6">
        <f t="shared" si="11"/>
        <v>9.2592592592592587E-3</v>
      </c>
      <c r="T42" s="6">
        <f t="shared" si="12"/>
        <v>1.2345679012345678E-2</v>
      </c>
      <c r="U42" s="7">
        <v>0</v>
      </c>
      <c r="V42" s="6">
        <v>0</v>
      </c>
      <c r="W42" s="7">
        <v>0</v>
      </c>
      <c r="X42" s="6">
        <v>0</v>
      </c>
      <c r="Y42" s="7">
        <v>0</v>
      </c>
      <c r="Z42" s="6">
        <v>4</v>
      </c>
    </row>
    <row r="43" spans="1:26" x14ac:dyDescent="0.3">
      <c r="A43" s="6" t="s">
        <v>31</v>
      </c>
      <c r="B43" s="10">
        <v>364</v>
      </c>
      <c r="C43" s="10">
        <v>74</v>
      </c>
      <c r="D43" s="10">
        <v>2020</v>
      </c>
      <c r="E43" s="10">
        <v>2022</v>
      </c>
      <c r="F43" s="6">
        <v>2</v>
      </c>
      <c r="G43" s="6">
        <v>35</v>
      </c>
      <c r="H43" s="6">
        <v>3</v>
      </c>
      <c r="I43" s="6">
        <v>2</v>
      </c>
      <c r="J43" s="6">
        <f t="shared" si="13"/>
        <v>175</v>
      </c>
      <c r="K43" s="7">
        <v>2</v>
      </c>
      <c r="L43" s="6">
        <v>2</v>
      </c>
      <c r="M43" s="6">
        <v>0</v>
      </c>
      <c r="N43" s="6">
        <f t="shared" si="14"/>
        <v>2</v>
      </c>
      <c r="O43" s="6">
        <f t="shared" si="15"/>
        <v>4</v>
      </c>
      <c r="P43" s="7">
        <f t="shared" si="8"/>
        <v>1.1428571428571429E-2</v>
      </c>
      <c r="Q43" s="6">
        <f t="shared" si="9"/>
        <v>1.1428571428571429E-2</v>
      </c>
      <c r="R43" s="6">
        <f t="shared" si="10"/>
        <v>0</v>
      </c>
      <c r="S43" s="6">
        <f t="shared" si="11"/>
        <v>1.1428571428571429E-2</v>
      </c>
      <c r="T43" s="6">
        <f t="shared" si="12"/>
        <v>2.2857142857142857E-2</v>
      </c>
      <c r="U43" s="7">
        <v>6</v>
      </c>
      <c r="V43" s="6">
        <v>4</v>
      </c>
      <c r="W43" s="7">
        <v>0</v>
      </c>
      <c r="X43" s="6">
        <v>2</v>
      </c>
      <c r="Y43" s="7">
        <v>2</v>
      </c>
      <c r="Z43" s="6">
        <v>2</v>
      </c>
    </row>
    <row r="44" spans="1:26" x14ac:dyDescent="0.3">
      <c r="A44" s="6" t="s">
        <v>31</v>
      </c>
      <c r="B44" s="10">
        <v>364</v>
      </c>
      <c r="C44" s="10">
        <v>188</v>
      </c>
      <c r="D44" s="10">
        <v>2020</v>
      </c>
      <c r="E44" s="10">
        <v>2022</v>
      </c>
      <c r="F44" s="6">
        <v>2</v>
      </c>
      <c r="G44" s="6">
        <v>8</v>
      </c>
      <c r="H44" s="6">
        <v>7</v>
      </c>
      <c r="I44" s="6">
        <v>0</v>
      </c>
      <c r="J44" s="6">
        <f t="shared" si="13"/>
        <v>56</v>
      </c>
      <c r="K44" s="7">
        <v>0</v>
      </c>
      <c r="L44" s="6">
        <v>0</v>
      </c>
      <c r="M44" s="6">
        <v>2</v>
      </c>
      <c r="N44" s="6">
        <f t="shared" si="14"/>
        <v>2</v>
      </c>
      <c r="O44" s="6">
        <f t="shared" si="15"/>
        <v>2</v>
      </c>
      <c r="P44" s="7">
        <f t="shared" si="8"/>
        <v>0</v>
      </c>
      <c r="Q44" s="6">
        <f t="shared" si="9"/>
        <v>0</v>
      </c>
      <c r="R44" s="6">
        <f t="shared" si="10"/>
        <v>3.5714285714285712E-2</v>
      </c>
      <c r="S44" s="6">
        <f t="shared" si="11"/>
        <v>3.5714285714285712E-2</v>
      </c>
      <c r="T44" s="6">
        <f t="shared" si="12"/>
        <v>3.5714285714285712E-2</v>
      </c>
      <c r="U44" s="7">
        <v>0</v>
      </c>
      <c r="V44" s="6">
        <v>0</v>
      </c>
      <c r="Y44" s="7">
        <v>0</v>
      </c>
      <c r="Z44" s="6">
        <v>0</v>
      </c>
    </row>
    <row r="45" spans="1:26" x14ac:dyDescent="0.3">
      <c r="A45" s="6" t="s">
        <v>31</v>
      </c>
      <c r="B45" s="10">
        <v>364</v>
      </c>
      <c r="C45" s="10">
        <v>202</v>
      </c>
      <c r="D45" s="10">
        <v>2020</v>
      </c>
      <c r="E45" s="10">
        <v>2022</v>
      </c>
      <c r="F45" s="6">
        <v>2</v>
      </c>
      <c r="G45" s="6">
        <v>12</v>
      </c>
      <c r="H45" s="6">
        <v>6</v>
      </c>
      <c r="I45" s="6">
        <v>0</v>
      </c>
      <c r="J45" s="6">
        <f t="shared" si="13"/>
        <v>72</v>
      </c>
      <c r="K45" s="7">
        <v>0</v>
      </c>
      <c r="L45" s="6">
        <v>0</v>
      </c>
      <c r="M45" s="6">
        <v>0</v>
      </c>
      <c r="N45" s="6">
        <f t="shared" si="14"/>
        <v>0</v>
      </c>
      <c r="O45" s="6">
        <f t="shared" si="15"/>
        <v>0</v>
      </c>
      <c r="P45" s="7">
        <f t="shared" si="8"/>
        <v>0</v>
      </c>
      <c r="Q45" s="6">
        <f t="shared" si="9"/>
        <v>0</v>
      </c>
      <c r="R45" s="6">
        <f t="shared" si="10"/>
        <v>0</v>
      </c>
      <c r="S45" s="6">
        <f t="shared" si="11"/>
        <v>0</v>
      </c>
      <c r="T45" s="6">
        <f t="shared" si="12"/>
        <v>0</v>
      </c>
      <c r="U45" s="7">
        <v>0</v>
      </c>
      <c r="V45" s="6">
        <v>0</v>
      </c>
      <c r="Y45" s="7">
        <v>0</v>
      </c>
      <c r="Z45" s="6">
        <v>0</v>
      </c>
    </row>
    <row r="46" spans="1:26" x14ac:dyDescent="0.3">
      <c r="A46" s="6" t="s">
        <v>31</v>
      </c>
      <c r="B46" s="10">
        <v>364</v>
      </c>
      <c r="C46" s="10">
        <v>203</v>
      </c>
      <c r="D46" s="10">
        <v>2020</v>
      </c>
      <c r="E46" s="10">
        <v>2022</v>
      </c>
      <c r="F46" s="6">
        <v>2</v>
      </c>
      <c r="G46" s="6">
        <v>23</v>
      </c>
      <c r="H46" s="6">
        <v>4</v>
      </c>
      <c r="I46" s="6">
        <v>2</v>
      </c>
      <c r="J46" s="6">
        <f t="shared" si="13"/>
        <v>138</v>
      </c>
      <c r="K46" s="7">
        <v>0</v>
      </c>
      <c r="L46" s="6">
        <v>0</v>
      </c>
      <c r="M46" s="6">
        <v>0</v>
      </c>
      <c r="N46" s="6">
        <f t="shared" si="14"/>
        <v>0</v>
      </c>
      <c r="O46" s="6">
        <f t="shared" si="15"/>
        <v>0</v>
      </c>
      <c r="P46" s="7">
        <f t="shared" si="8"/>
        <v>0</v>
      </c>
      <c r="Q46" s="6">
        <f t="shared" si="9"/>
        <v>0</v>
      </c>
      <c r="R46" s="6">
        <f t="shared" si="10"/>
        <v>0</v>
      </c>
      <c r="S46" s="6">
        <f t="shared" si="11"/>
        <v>0</v>
      </c>
      <c r="T46" s="6">
        <f t="shared" si="12"/>
        <v>0</v>
      </c>
      <c r="U46" s="7">
        <v>0</v>
      </c>
      <c r="V46" s="6">
        <v>0</v>
      </c>
      <c r="Y46" s="7">
        <v>0</v>
      </c>
      <c r="Z46" s="6">
        <v>1</v>
      </c>
    </row>
    <row r="47" spans="1:26" x14ac:dyDescent="0.3">
      <c r="A47" s="6" t="s">
        <v>31</v>
      </c>
      <c r="B47" s="10">
        <v>730</v>
      </c>
      <c r="C47" s="10">
        <v>29</v>
      </c>
      <c r="D47" s="10">
        <v>2021</v>
      </c>
      <c r="E47" s="10">
        <v>2022</v>
      </c>
      <c r="F47" s="6">
        <v>1</v>
      </c>
      <c r="G47" s="6">
        <v>13</v>
      </c>
      <c r="H47" s="6">
        <v>4</v>
      </c>
      <c r="I47" s="6">
        <v>3</v>
      </c>
      <c r="J47" s="6">
        <f t="shared" si="13"/>
        <v>91</v>
      </c>
      <c r="K47" s="7">
        <v>16</v>
      </c>
      <c r="L47" s="6">
        <v>0</v>
      </c>
      <c r="M47" s="6">
        <v>0</v>
      </c>
      <c r="N47" s="6">
        <f t="shared" si="14"/>
        <v>0</v>
      </c>
      <c r="O47" s="6">
        <f t="shared" si="15"/>
        <v>16</v>
      </c>
      <c r="P47" s="7">
        <f t="shared" si="8"/>
        <v>0.17582417582417584</v>
      </c>
      <c r="Q47" s="6">
        <f t="shared" si="9"/>
        <v>0</v>
      </c>
      <c r="R47" s="6">
        <f t="shared" si="10"/>
        <v>0</v>
      </c>
      <c r="S47" s="6">
        <f t="shared" si="11"/>
        <v>0</v>
      </c>
      <c r="T47" s="6">
        <f t="shared" si="12"/>
        <v>0.17582417582417584</v>
      </c>
      <c r="U47" s="7">
        <v>0</v>
      </c>
      <c r="V47" s="6">
        <v>0</v>
      </c>
      <c r="Y47" s="7">
        <v>0</v>
      </c>
      <c r="Z47" s="6">
        <v>0</v>
      </c>
    </row>
    <row r="48" spans="1:26" x14ac:dyDescent="0.3">
      <c r="A48" s="6" t="s">
        <v>31</v>
      </c>
      <c r="B48" s="10">
        <v>730</v>
      </c>
      <c r="C48" s="10">
        <v>30</v>
      </c>
      <c r="D48" s="10">
        <v>2021</v>
      </c>
      <c r="E48" s="10">
        <v>2022</v>
      </c>
      <c r="F48" s="6">
        <v>1</v>
      </c>
      <c r="G48" s="6">
        <v>14</v>
      </c>
      <c r="H48" s="6">
        <v>4</v>
      </c>
      <c r="I48" s="6">
        <v>2</v>
      </c>
      <c r="J48" s="6">
        <f t="shared" si="13"/>
        <v>84</v>
      </c>
      <c r="K48" s="7">
        <v>13</v>
      </c>
      <c r="L48" s="6">
        <v>2</v>
      </c>
      <c r="M48" s="6">
        <v>0</v>
      </c>
      <c r="N48" s="6">
        <f t="shared" si="14"/>
        <v>2</v>
      </c>
      <c r="O48" s="6">
        <f t="shared" si="15"/>
        <v>15</v>
      </c>
      <c r="P48" s="7">
        <f t="shared" si="8"/>
        <v>0.15476190476190477</v>
      </c>
      <c r="Q48" s="6">
        <f t="shared" si="9"/>
        <v>2.3809523809523808E-2</v>
      </c>
      <c r="R48" s="6">
        <f t="shared" si="10"/>
        <v>0</v>
      </c>
      <c r="S48" s="6">
        <f t="shared" si="11"/>
        <v>2.3809523809523808E-2</v>
      </c>
      <c r="T48" s="6">
        <f t="shared" si="12"/>
        <v>0.17857142857142858</v>
      </c>
      <c r="U48" s="7">
        <v>4</v>
      </c>
      <c r="V48" s="6">
        <v>0</v>
      </c>
      <c r="W48" s="7">
        <v>30</v>
      </c>
      <c r="X48" s="6">
        <v>30</v>
      </c>
      <c r="Y48" s="7">
        <v>1</v>
      </c>
      <c r="Z48" s="6">
        <v>1</v>
      </c>
    </row>
    <row r="49" spans="1:26" x14ac:dyDescent="0.3">
      <c r="A49" s="6" t="s">
        <v>31</v>
      </c>
      <c r="B49" s="10">
        <v>730</v>
      </c>
      <c r="C49" s="10">
        <v>31</v>
      </c>
      <c r="D49" s="10">
        <v>2021</v>
      </c>
      <c r="E49" s="10">
        <v>2022</v>
      </c>
      <c r="F49" s="6">
        <v>1</v>
      </c>
      <c r="G49" s="6">
        <v>10</v>
      </c>
      <c r="H49" s="6">
        <v>3</v>
      </c>
      <c r="I49" s="6">
        <v>2</v>
      </c>
      <c r="J49" s="6">
        <f t="shared" si="13"/>
        <v>50</v>
      </c>
      <c r="K49" s="7">
        <v>7</v>
      </c>
      <c r="L49" s="6">
        <v>1</v>
      </c>
      <c r="M49" s="6">
        <v>0</v>
      </c>
      <c r="N49" s="6">
        <f t="shared" si="14"/>
        <v>1</v>
      </c>
      <c r="O49" s="6">
        <f t="shared" si="15"/>
        <v>8</v>
      </c>
      <c r="P49" s="7">
        <f t="shared" si="8"/>
        <v>0.14000000000000001</v>
      </c>
      <c r="Q49" s="6">
        <f t="shared" si="9"/>
        <v>0.02</v>
      </c>
      <c r="R49" s="6">
        <f t="shared" si="10"/>
        <v>0</v>
      </c>
      <c r="S49" s="6">
        <f t="shared" si="11"/>
        <v>0.02</v>
      </c>
      <c r="T49" s="6">
        <f t="shared" si="12"/>
        <v>0.16</v>
      </c>
      <c r="U49" s="7">
        <v>0</v>
      </c>
      <c r="V49" s="6">
        <v>0</v>
      </c>
      <c r="W49" s="7">
        <v>1</v>
      </c>
      <c r="X49" s="6">
        <v>1</v>
      </c>
      <c r="Y49" s="7">
        <v>0</v>
      </c>
      <c r="Z49" s="6">
        <v>0</v>
      </c>
    </row>
    <row r="50" spans="1:26" x14ac:dyDescent="0.3">
      <c r="A50" s="6" t="s">
        <v>31</v>
      </c>
      <c r="B50" s="10">
        <v>730</v>
      </c>
      <c r="C50" s="10">
        <v>32</v>
      </c>
      <c r="D50" s="10">
        <v>2021</v>
      </c>
      <c r="E50" s="10">
        <v>2022</v>
      </c>
      <c r="F50" s="6">
        <v>1</v>
      </c>
      <c r="G50" s="6">
        <v>8</v>
      </c>
      <c r="H50" s="6">
        <v>5</v>
      </c>
      <c r="I50" s="6">
        <v>3</v>
      </c>
      <c r="J50" s="6">
        <f t="shared" si="13"/>
        <v>64</v>
      </c>
      <c r="K50" s="7">
        <v>66</v>
      </c>
      <c r="L50" s="6">
        <v>0</v>
      </c>
      <c r="M50" s="6">
        <v>0</v>
      </c>
      <c r="N50" s="6">
        <f t="shared" si="14"/>
        <v>0</v>
      </c>
      <c r="O50" s="6">
        <f t="shared" si="15"/>
        <v>66</v>
      </c>
      <c r="P50" s="7">
        <f t="shared" si="8"/>
        <v>1.03125</v>
      </c>
      <c r="Q50" s="6">
        <f t="shared" si="9"/>
        <v>0</v>
      </c>
      <c r="R50" s="6">
        <f t="shared" si="10"/>
        <v>0</v>
      </c>
      <c r="S50" s="6">
        <f t="shared" si="11"/>
        <v>0</v>
      </c>
      <c r="T50" s="6">
        <f t="shared" si="12"/>
        <v>1.03125</v>
      </c>
      <c r="U50" s="7">
        <v>0</v>
      </c>
      <c r="V50" s="6">
        <v>0</v>
      </c>
      <c r="Y50" s="7">
        <v>40</v>
      </c>
      <c r="Z50" s="6">
        <v>30</v>
      </c>
    </row>
    <row r="51" spans="1:26" x14ac:dyDescent="0.3">
      <c r="A51" s="6" t="s">
        <v>31</v>
      </c>
      <c r="B51" s="10">
        <v>730</v>
      </c>
      <c r="C51" s="10">
        <v>33</v>
      </c>
      <c r="D51" s="10">
        <v>2021</v>
      </c>
      <c r="E51" s="10">
        <v>2022</v>
      </c>
      <c r="F51" s="6">
        <v>1</v>
      </c>
      <c r="G51" s="6">
        <v>12</v>
      </c>
      <c r="H51" s="6">
        <v>5</v>
      </c>
      <c r="I51" s="6">
        <v>2</v>
      </c>
      <c r="J51" s="6">
        <f t="shared" si="13"/>
        <v>84</v>
      </c>
      <c r="K51" s="7">
        <v>15</v>
      </c>
      <c r="L51" s="6">
        <v>1</v>
      </c>
      <c r="M51" s="6">
        <v>0</v>
      </c>
      <c r="N51" s="6">
        <f t="shared" si="14"/>
        <v>1</v>
      </c>
      <c r="O51" s="6">
        <f t="shared" si="15"/>
        <v>16</v>
      </c>
      <c r="P51" s="7">
        <f t="shared" si="8"/>
        <v>0.17857142857142858</v>
      </c>
      <c r="Q51" s="6">
        <f t="shared" si="9"/>
        <v>1.1904761904761904E-2</v>
      </c>
      <c r="R51" s="6">
        <f t="shared" si="10"/>
        <v>0</v>
      </c>
      <c r="S51" s="6">
        <f t="shared" si="11"/>
        <v>1.1904761904761904E-2</v>
      </c>
      <c r="T51" s="6">
        <f t="shared" si="12"/>
        <v>0.19047619047619047</v>
      </c>
      <c r="U51" s="7">
        <v>2</v>
      </c>
      <c r="V51" s="6">
        <v>2</v>
      </c>
      <c r="Y51" s="7">
        <v>0</v>
      </c>
      <c r="Z51" s="6">
        <v>0</v>
      </c>
    </row>
    <row r="52" spans="1:26" x14ac:dyDescent="0.3">
      <c r="A52" s="6" t="s">
        <v>31</v>
      </c>
      <c r="B52" s="10">
        <v>730</v>
      </c>
      <c r="C52" s="10">
        <v>35</v>
      </c>
      <c r="D52" s="10">
        <v>2021</v>
      </c>
      <c r="E52" s="10">
        <v>2022</v>
      </c>
      <c r="F52" s="6">
        <v>1</v>
      </c>
      <c r="G52" s="6">
        <v>6</v>
      </c>
      <c r="H52" s="6">
        <v>7</v>
      </c>
      <c r="I52" s="6">
        <v>0</v>
      </c>
      <c r="J52" s="6">
        <f t="shared" si="13"/>
        <v>42</v>
      </c>
      <c r="K52" s="7">
        <v>5</v>
      </c>
      <c r="L52" s="6">
        <v>0</v>
      </c>
      <c r="M52" s="6">
        <v>0</v>
      </c>
      <c r="N52" s="6">
        <f t="shared" si="14"/>
        <v>0</v>
      </c>
      <c r="O52" s="6">
        <f t="shared" si="15"/>
        <v>5</v>
      </c>
      <c r="P52" s="7">
        <f t="shared" si="8"/>
        <v>0.11904761904761904</v>
      </c>
      <c r="Q52" s="6">
        <f t="shared" si="9"/>
        <v>0</v>
      </c>
      <c r="R52" s="6">
        <f t="shared" si="10"/>
        <v>0</v>
      </c>
      <c r="S52" s="6">
        <f t="shared" si="11"/>
        <v>0</v>
      </c>
      <c r="T52" s="6">
        <f t="shared" si="12"/>
        <v>0.11904761904761904</v>
      </c>
      <c r="U52" s="7">
        <v>0</v>
      </c>
      <c r="V52" s="6">
        <v>0</v>
      </c>
      <c r="W52" s="7">
        <v>2</v>
      </c>
      <c r="X52" s="6">
        <v>2</v>
      </c>
      <c r="Y52" s="7">
        <v>4</v>
      </c>
      <c r="Z52" s="6">
        <v>3</v>
      </c>
    </row>
    <row r="53" spans="1:26" x14ac:dyDescent="0.3">
      <c r="A53" s="6" t="s">
        <v>31</v>
      </c>
      <c r="B53" s="10">
        <v>730</v>
      </c>
      <c r="C53" s="10">
        <v>36</v>
      </c>
      <c r="D53" s="10">
        <v>2021</v>
      </c>
      <c r="E53" s="10">
        <v>2022</v>
      </c>
      <c r="F53" s="6">
        <v>1</v>
      </c>
      <c r="G53" s="6">
        <v>108</v>
      </c>
      <c r="H53" s="6">
        <v>11</v>
      </c>
      <c r="I53" s="6">
        <v>0</v>
      </c>
      <c r="J53" s="6">
        <f t="shared" si="13"/>
        <v>1188</v>
      </c>
      <c r="K53" s="7">
        <v>270</v>
      </c>
      <c r="L53" s="6">
        <v>3</v>
      </c>
      <c r="M53" s="6">
        <v>0</v>
      </c>
      <c r="N53" s="6">
        <f t="shared" si="14"/>
        <v>3</v>
      </c>
      <c r="O53" s="6">
        <f t="shared" si="15"/>
        <v>273</v>
      </c>
      <c r="P53" s="7">
        <f t="shared" si="8"/>
        <v>0.22727272727272727</v>
      </c>
      <c r="Q53" s="6">
        <f t="shared" si="9"/>
        <v>2.5252525252525255E-3</v>
      </c>
      <c r="R53" s="6">
        <f t="shared" si="10"/>
        <v>0</v>
      </c>
      <c r="S53" s="6">
        <f t="shared" si="11"/>
        <v>2.5252525252525255E-3</v>
      </c>
      <c r="T53" s="6">
        <f t="shared" si="12"/>
        <v>0.22979797979797981</v>
      </c>
      <c r="U53" s="7">
        <v>0</v>
      </c>
      <c r="V53" s="6">
        <v>0</v>
      </c>
      <c r="W53" s="7">
        <v>20</v>
      </c>
      <c r="X53" s="6">
        <v>15</v>
      </c>
      <c r="Z53" s="6">
        <v>40</v>
      </c>
    </row>
    <row r="54" spans="1:26" x14ac:dyDescent="0.3">
      <c r="A54" s="6" t="s">
        <v>31</v>
      </c>
      <c r="B54" s="10">
        <v>761</v>
      </c>
      <c r="C54" s="10">
        <v>185</v>
      </c>
      <c r="D54" s="10">
        <v>2019</v>
      </c>
      <c r="E54" s="10">
        <v>2022</v>
      </c>
      <c r="F54" s="6">
        <v>3</v>
      </c>
      <c r="G54" s="6">
        <v>14</v>
      </c>
      <c r="H54" s="6">
        <v>3</v>
      </c>
      <c r="I54" s="6">
        <v>4</v>
      </c>
      <c r="J54" s="6">
        <f t="shared" si="13"/>
        <v>98</v>
      </c>
      <c r="K54" s="7">
        <v>0</v>
      </c>
      <c r="L54" s="6">
        <v>0</v>
      </c>
      <c r="M54" s="6">
        <v>0</v>
      </c>
      <c r="N54" s="6">
        <f t="shared" si="14"/>
        <v>0</v>
      </c>
      <c r="O54" s="6">
        <f t="shared" si="15"/>
        <v>0</v>
      </c>
      <c r="P54" s="7">
        <f t="shared" si="8"/>
        <v>0</v>
      </c>
      <c r="Q54" s="6">
        <f t="shared" si="9"/>
        <v>0</v>
      </c>
      <c r="R54" s="6">
        <f t="shared" si="10"/>
        <v>0</v>
      </c>
      <c r="S54" s="6">
        <f t="shared" si="11"/>
        <v>0</v>
      </c>
      <c r="T54" s="6">
        <f t="shared" si="12"/>
        <v>0</v>
      </c>
      <c r="U54" s="7">
        <v>0</v>
      </c>
      <c r="V54" s="6">
        <v>0</v>
      </c>
      <c r="W54" s="7">
        <v>0</v>
      </c>
      <c r="X54" s="6">
        <v>0</v>
      </c>
      <c r="Y54" s="7">
        <v>0</v>
      </c>
      <c r="Z54" s="6">
        <v>0</v>
      </c>
    </row>
    <row r="55" spans="1:26" x14ac:dyDescent="0.3">
      <c r="A55" s="6" t="s">
        <v>31</v>
      </c>
      <c r="B55" s="10">
        <v>761</v>
      </c>
      <c r="C55" s="10">
        <v>199</v>
      </c>
      <c r="D55" s="10">
        <v>2019</v>
      </c>
      <c r="E55" s="10">
        <v>2022</v>
      </c>
      <c r="F55" s="6">
        <v>3</v>
      </c>
      <c r="G55" s="6">
        <v>16</v>
      </c>
      <c r="H55" s="6">
        <v>2</v>
      </c>
      <c r="I55" s="6">
        <v>1</v>
      </c>
      <c r="J55" s="6">
        <f t="shared" si="13"/>
        <v>48</v>
      </c>
      <c r="K55" s="7">
        <v>0</v>
      </c>
      <c r="L55" s="6">
        <v>1</v>
      </c>
      <c r="M55" s="6">
        <v>0</v>
      </c>
      <c r="N55" s="6">
        <f t="shared" si="14"/>
        <v>1</v>
      </c>
      <c r="O55" s="6">
        <f t="shared" si="15"/>
        <v>1</v>
      </c>
      <c r="P55" s="7">
        <f t="shared" si="8"/>
        <v>0</v>
      </c>
      <c r="Q55" s="6">
        <f t="shared" si="9"/>
        <v>2.0833333333333332E-2</v>
      </c>
      <c r="R55" s="6">
        <f t="shared" si="10"/>
        <v>0</v>
      </c>
      <c r="S55" s="6">
        <f t="shared" si="11"/>
        <v>2.0833333333333332E-2</v>
      </c>
      <c r="T55" s="6">
        <f t="shared" si="12"/>
        <v>2.0833333333333332E-2</v>
      </c>
      <c r="U55" s="7">
        <v>1</v>
      </c>
      <c r="V55" s="6">
        <v>1</v>
      </c>
      <c r="W55" s="7">
        <v>2</v>
      </c>
      <c r="X55" s="6">
        <v>1</v>
      </c>
      <c r="Y55" s="7">
        <v>10</v>
      </c>
      <c r="Z55" s="6">
        <v>13</v>
      </c>
    </row>
    <row r="56" spans="1:26" x14ac:dyDescent="0.3">
      <c r="A56" s="6" t="s">
        <v>31</v>
      </c>
      <c r="B56" s="10">
        <v>779</v>
      </c>
      <c r="C56" s="10">
        <v>1</v>
      </c>
      <c r="D56" s="10">
        <v>2021</v>
      </c>
      <c r="E56" s="10">
        <v>2022</v>
      </c>
      <c r="F56" s="6">
        <v>1</v>
      </c>
      <c r="G56" s="6">
        <v>23</v>
      </c>
      <c r="H56" s="6">
        <v>4</v>
      </c>
      <c r="I56" s="6">
        <v>2</v>
      </c>
      <c r="J56" s="6">
        <f t="shared" si="13"/>
        <v>138</v>
      </c>
      <c r="K56" s="7">
        <v>3</v>
      </c>
      <c r="L56" s="6">
        <v>0</v>
      </c>
      <c r="M56" s="6">
        <v>0</v>
      </c>
      <c r="N56" s="6">
        <f t="shared" si="14"/>
        <v>0</v>
      </c>
      <c r="O56" s="6">
        <f t="shared" si="15"/>
        <v>3</v>
      </c>
      <c r="P56" s="7">
        <f t="shared" si="8"/>
        <v>2.1739130434782608E-2</v>
      </c>
      <c r="Q56" s="6">
        <f t="shared" si="9"/>
        <v>0</v>
      </c>
      <c r="R56" s="6">
        <f t="shared" si="10"/>
        <v>0</v>
      </c>
      <c r="S56" s="6">
        <f t="shared" si="11"/>
        <v>0</v>
      </c>
      <c r="T56" s="6">
        <f t="shared" si="12"/>
        <v>2.1739130434782608E-2</v>
      </c>
      <c r="U56" s="7">
        <v>5</v>
      </c>
      <c r="V56" s="6">
        <v>8</v>
      </c>
      <c r="W56" s="7">
        <v>1</v>
      </c>
      <c r="X56" s="6">
        <v>0</v>
      </c>
      <c r="Y56" s="7">
        <v>0</v>
      </c>
      <c r="Z56" s="6">
        <v>0</v>
      </c>
    </row>
    <row r="57" spans="1:26" x14ac:dyDescent="0.3">
      <c r="A57" s="6" t="s">
        <v>31</v>
      </c>
      <c r="B57" s="10">
        <v>779</v>
      </c>
      <c r="C57" s="10">
        <v>2</v>
      </c>
      <c r="D57" s="10">
        <v>2021</v>
      </c>
      <c r="E57" s="10">
        <v>2022</v>
      </c>
      <c r="F57" s="6">
        <v>1</v>
      </c>
      <c r="G57" s="6">
        <v>7</v>
      </c>
      <c r="H57" s="6">
        <v>4</v>
      </c>
      <c r="I57" s="6">
        <v>0</v>
      </c>
      <c r="J57" s="6">
        <f t="shared" si="13"/>
        <v>28</v>
      </c>
      <c r="K57" s="7">
        <v>0</v>
      </c>
      <c r="L57" s="6">
        <v>0</v>
      </c>
      <c r="M57" s="6">
        <v>0</v>
      </c>
      <c r="N57" s="6">
        <f t="shared" si="14"/>
        <v>0</v>
      </c>
      <c r="O57" s="6">
        <f t="shared" si="15"/>
        <v>0</v>
      </c>
      <c r="P57" s="7">
        <f t="shared" si="8"/>
        <v>0</v>
      </c>
      <c r="Q57" s="6">
        <f t="shared" si="9"/>
        <v>0</v>
      </c>
      <c r="R57" s="6">
        <f t="shared" si="10"/>
        <v>0</v>
      </c>
      <c r="S57" s="6">
        <f t="shared" si="11"/>
        <v>0</v>
      </c>
      <c r="T57" s="6">
        <f t="shared" si="12"/>
        <v>0</v>
      </c>
      <c r="U57" s="7">
        <v>0</v>
      </c>
      <c r="V57" s="6">
        <v>0</v>
      </c>
      <c r="W57" s="7">
        <v>0</v>
      </c>
      <c r="X57" s="6">
        <v>0</v>
      </c>
      <c r="Y57" s="7">
        <v>0</v>
      </c>
      <c r="Z57" s="6">
        <v>0</v>
      </c>
    </row>
    <row r="58" spans="1:26" x14ac:dyDescent="0.3">
      <c r="A58" s="6" t="s">
        <v>31</v>
      </c>
      <c r="B58" s="10">
        <v>779</v>
      </c>
      <c r="C58" s="10">
        <v>3</v>
      </c>
      <c r="D58" s="10">
        <v>2021</v>
      </c>
      <c r="E58" s="10">
        <v>2022</v>
      </c>
      <c r="F58" s="6">
        <v>1</v>
      </c>
      <c r="G58" s="6">
        <v>14</v>
      </c>
      <c r="H58" s="6">
        <v>5</v>
      </c>
      <c r="I58" s="6">
        <v>0</v>
      </c>
      <c r="J58" s="6">
        <f t="shared" si="13"/>
        <v>70</v>
      </c>
      <c r="K58" s="7">
        <v>29</v>
      </c>
      <c r="L58" s="6">
        <v>0</v>
      </c>
      <c r="M58" s="6">
        <v>0</v>
      </c>
      <c r="N58" s="6">
        <f t="shared" si="14"/>
        <v>0</v>
      </c>
      <c r="O58" s="6">
        <f t="shared" si="15"/>
        <v>29</v>
      </c>
      <c r="P58" s="7">
        <f t="shared" si="8"/>
        <v>0.41428571428571431</v>
      </c>
      <c r="Q58" s="6">
        <f t="shared" si="9"/>
        <v>0</v>
      </c>
      <c r="R58" s="6">
        <f t="shared" si="10"/>
        <v>0</v>
      </c>
      <c r="S58" s="6">
        <f t="shared" si="11"/>
        <v>0</v>
      </c>
      <c r="T58" s="6">
        <f t="shared" si="12"/>
        <v>0.41428571428571431</v>
      </c>
      <c r="U58" s="7">
        <v>0</v>
      </c>
      <c r="V58" s="6">
        <v>0</v>
      </c>
      <c r="W58" s="7">
        <v>0</v>
      </c>
      <c r="X58" s="6">
        <v>0</v>
      </c>
      <c r="Y58" s="7">
        <v>0</v>
      </c>
      <c r="Z58" s="6">
        <v>2</v>
      </c>
    </row>
    <row r="59" spans="1:26" x14ac:dyDescent="0.3">
      <c r="A59" s="6" t="s">
        <v>31</v>
      </c>
      <c r="B59" s="10">
        <v>779</v>
      </c>
      <c r="C59" s="10">
        <v>4</v>
      </c>
      <c r="D59" s="10">
        <v>2021</v>
      </c>
      <c r="E59" s="10">
        <v>2022</v>
      </c>
      <c r="F59" s="6">
        <v>1</v>
      </c>
      <c r="G59" s="6">
        <v>46</v>
      </c>
      <c r="H59" s="6">
        <v>7</v>
      </c>
      <c r="I59" s="6">
        <v>0</v>
      </c>
      <c r="J59" s="6">
        <f t="shared" si="13"/>
        <v>322</v>
      </c>
      <c r="K59" s="7">
        <v>4</v>
      </c>
      <c r="L59" s="6">
        <v>0</v>
      </c>
      <c r="M59" s="6">
        <v>0</v>
      </c>
      <c r="N59" s="6">
        <f t="shared" si="14"/>
        <v>0</v>
      </c>
      <c r="O59" s="6">
        <f t="shared" si="15"/>
        <v>4</v>
      </c>
      <c r="P59" s="7">
        <f t="shared" si="8"/>
        <v>1.2422360248447204E-2</v>
      </c>
      <c r="Q59" s="6">
        <f t="shared" si="9"/>
        <v>0</v>
      </c>
      <c r="R59" s="6">
        <f t="shared" si="10"/>
        <v>0</v>
      </c>
      <c r="S59" s="6">
        <f t="shared" si="11"/>
        <v>0</v>
      </c>
      <c r="T59" s="6">
        <f t="shared" si="12"/>
        <v>1.2422360248447204E-2</v>
      </c>
      <c r="U59" s="7">
        <v>0</v>
      </c>
      <c r="V59" s="6">
        <v>0</v>
      </c>
      <c r="W59" s="7">
        <v>0</v>
      </c>
      <c r="X59" s="6">
        <v>2</v>
      </c>
      <c r="Y59" s="7">
        <v>1</v>
      </c>
      <c r="Z59" s="6">
        <v>0</v>
      </c>
    </row>
    <row r="60" spans="1:26" x14ac:dyDescent="0.3">
      <c r="A60" s="6" t="s">
        <v>31</v>
      </c>
      <c r="B60" s="10">
        <v>779</v>
      </c>
      <c r="C60" s="10">
        <v>5</v>
      </c>
      <c r="D60" s="10">
        <v>2021</v>
      </c>
      <c r="E60" s="10">
        <v>2022</v>
      </c>
      <c r="F60" s="6">
        <v>1</v>
      </c>
      <c r="G60" s="6">
        <v>4</v>
      </c>
      <c r="H60" s="6">
        <v>3</v>
      </c>
      <c r="I60" s="6">
        <v>2</v>
      </c>
      <c r="J60" s="6">
        <f t="shared" si="13"/>
        <v>20</v>
      </c>
      <c r="K60" s="7">
        <v>4</v>
      </c>
      <c r="L60" s="6">
        <v>0</v>
      </c>
      <c r="M60" s="6">
        <v>0</v>
      </c>
      <c r="N60" s="6">
        <f t="shared" si="14"/>
        <v>0</v>
      </c>
      <c r="O60" s="6">
        <f t="shared" si="15"/>
        <v>4</v>
      </c>
      <c r="P60" s="7">
        <f t="shared" si="8"/>
        <v>0.2</v>
      </c>
      <c r="Q60" s="6">
        <f t="shared" si="9"/>
        <v>0</v>
      </c>
      <c r="R60" s="6">
        <f t="shared" si="10"/>
        <v>0</v>
      </c>
      <c r="S60" s="6">
        <f t="shared" si="11"/>
        <v>0</v>
      </c>
      <c r="T60" s="6">
        <f t="shared" si="12"/>
        <v>0.2</v>
      </c>
      <c r="U60" s="7">
        <v>0</v>
      </c>
      <c r="V60" s="6">
        <v>0</v>
      </c>
      <c r="W60" s="7">
        <v>0</v>
      </c>
      <c r="X60" s="6">
        <v>0</v>
      </c>
      <c r="Y60" s="7">
        <v>0</v>
      </c>
      <c r="Z60" s="6">
        <v>0</v>
      </c>
    </row>
    <row r="61" spans="1:26" x14ac:dyDescent="0.3">
      <c r="A61" s="6" t="s">
        <v>31</v>
      </c>
      <c r="B61" s="10">
        <v>779</v>
      </c>
      <c r="C61" s="10">
        <v>6</v>
      </c>
      <c r="D61" s="10">
        <v>2021</v>
      </c>
      <c r="E61" s="10">
        <v>2022</v>
      </c>
      <c r="F61" s="6">
        <v>1</v>
      </c>
      <c r="G61" s="6">
        <v>21</v>
      </c>
      <c r="H61" s="6">
        <v>3</v>
      </c>
      <c r="I61" s="6">
        <v>3</v>
      </c>
      <c r="J61" s="6">
        <f t="shared" si="13"/>
        <v>126</v>
      </c>
      <c r="K61" s="7">
        <v>8</v>
      </c>
      <c r="L61" s="6">
        <v>0</v>
      </c>
      <c r="M61" s="6">
        <v>0</v>
      </c>
      <c r="N61" s="6">
        <f t="shared" si="14"/>
        <v>0</v>
      </c>
      <c r="O61" s="6">
        <f t="shared" si="15"/>
        <v>8</v>
      </c>
      <c r="P61" s="7">
        <f t="shared" si="8"/>
        <v>6.3492063492063489E-2</v>
      </c>
      <c r="Q61" s="6">
        <f t="shared" si="9"/>
        <v>0</v>
      </c>
      <c r="R61" s="6">
        <f t="shared" si="10"/>
        <v>0</v>
      </c>
      <c r="S61" s="6">
        <f t="shared" si="11"/>
        <v>0</v>
      </c>
      <c r="T61" s="6">
        <f t="shared" si="12"/>
        <v>6.3492063492063489E-2</v>
      </c>
      <c r="U61" s="7">
        <v>0</v>
      </c>
      <c r="V61" s="6">
        <v>0</v>
      </c>
      <c r="W61" s="7">
        <v>0</v>
      </c>
      <c r="X61" s="6">
        <v>0</v>
      </c>
      <c r="Y61" s="7">
        <v>0</v>
      </c>
      <c r="Z61" s="6">
        <v>0</v>
      </c>
    </row>
    <row r="62" spans="1:26" x14ac:dyDescent="0.3">
      <c r="A62" s="6" t="s">
        <v>31</v>
      </c>
      <c r="B62" s="10">
        <v>779</v>
      </c>
      <c r="C62" s="10">
        <v>7</v>
      </c>
      <c r="D62" s="10">
        <v>2021</v>
      </c>
      <c r="E62" s="10">
        <v>2022</v>
      </c>
      <c r="F62" s="6">
        <v>1</v>
      </c>
      <c r="G62" s="6">
        <v>76</v>
      </c>
      <c r="H62" s="6">
        <v>4</v>
      </c>
      <c r="I62" s="6">
        <v>3</v>
      </c>
      <c r="J62" s="6">
        <f t="shared" si="13"/>
        <v>532</v>
      </c>
      <c r="K62" s="7">
        <v>21</v>
      </c>
      <c r="L62" s="6">
        <v>0</v>
      </c>
      <c r="M62" s="6">
        <v>0</v>
      </c>
      <c r="N62" s="6">
        <f t="shared" si="14"/>
        <v>0</v>
      </c>
      <c r="O62" s="6">
        <f t="shared" si="15"/>
        <v>21</v>
      </c>
      <c r="P62" s="7">
        <f t="shared" si="8"/>
        <v>3.9473684210526314E-2</v>
      </c>
      <c r="Q62" s="6">
        <f t="shared" si="9"/>
        <v>0</v>
      </c>
      <c r="R62" s="6">
        <f t="shared" si="10"/>
        <v>0</v>
      </c>
      <c r="S62" s="6">
        <f t="shared" si="11"/>
        <v>0</v>
      </c>
      <c r="T62" s="6">
        <f t="shared" si="12"/>
        <v>3.9473684210526314E-2</v>
      </c>
      <c r="U62" s="7">
        <v>0</v>
      </c>
      <c r="V62" s="6">
        <v>0</v>
      </c>
      <c r="W62" s="7">
        <v>0</v>
      </c>
      <c r="X62" s="6">
        <v>0</v>
      </c>
      <c r="Y62" s="7">
        <v>6</v>
      </c>
      <c r="Z62" s="6">
        <v>7</v>
      </c>
    </row>
    <row r="63" spans="1:26" x14ac:dyDescent="0.3">
      <c r="A63" s="6" t="s">
        <v>31</v>
      </c>
      <c r="B63" s="10">
        <v>779</v>
      </c>
      <c r="C63" s="10">
        <v>8</v>
      </c>
      <c r="D63" s="10">
        <v>2021</v>
      </c>
      <c r="E63" s="10">
        <v>2022</v>
      </c>
      <c r="F63" s="6">
        <v>1</v>
      </c>
      <c r="G63" s="6">
        <v>4</v>
      </c>
      <c r="H63" s="6">
        <v>3</v>
      </c>
      <c r="I63" s="6">
        <v>2</v>
      </c>
      <c r="J63" s="6">
        <f t="shared" si="13"/>
        <v>20</v>
      </c>
      <c r="K63" s="7">
        <v>5</v>
      </c>
      <c r="L63" s="6">
        <v>0</v>
      </c>
      <c r="M63" s="6">
        <v>0</v>
      </c>
      <c r="N63" s="6">
        <f t="shared" si="14"/>
        <v>0</v>
      </c>
      <c r="O63" s="6">
        <f t="shared" si="15"/>
        <v>5</v>
      </c>
      <c r="P63" s="7">
        <f t="shared" si="8"/>
        <v>0.25</v>
      </c>
      <c r="Q63" s="6">
        <f t="shared" si="9"/>
        <v>0</v>
      </c>
      <c r="R63" s="6">
        <f t="shared" si="10"/>
        <v>0</v>
      </c>
      <c r="S63" s="6">
        <f t="shared" si="11"/>
        <v>0</v>
      </c>
      <c r="T63" s="6">
        <f t="shared" si="12"/>
        <v>0.25</v>
      </c>
      <c r="U63" s="7">
        <v>2</v>
      </c>
      <c r="V63" s="6">
        <v>0</v>
      </c>
      <c r="W63" s="7">
        <v>0</v>
      </c>
      <c r="X63" s="6">
        <v>0</v>
      </c>
      <c r="Y63" s="7">
        <v>0</v>
      </c>
      <c r="Z63" s="6">
        <v>0</v>
      </c>
    </row>
    <row r="64" spans="1:26" x14ac:dyDescent="0.3">
      <c r="A64" s="6" t="s">
        <v>31</v>
      </c>
      <c r="B64" s="10">
        <v>779</v>
      </c>
      <c r="C64" s="10">
        <v>10</v>
      </c>
      <c r="D64" s="10">
        <v>2021</v>
      </c>
      <c r="E64" s="10">
        <v>2022</v>
      </c>
      <c r="F64" s="6">
        <v>1</v>
      </c>
      <c r="G64" s="6">
        <v>46</v>
      </c>
      <c r="H64" s="6">
        <v>4</v>
      </c>
      <c r="I64" s="6">
        <v>0</v>
      </c>
      <c r="J64" s="6">
        <f t="shared" si="13"/>
        <v>184</v>
      </c>
      <c r="K64" s="7">
        <v>13</v>
      </c>
      <c r="L64" s="6">
        <v>0</v>
      </c>
      <c r="M64" s="6">
        <v>0</v>
      </c>
      <c r="N64" s="6">
        <f t="shared" si="14"/>
        <v>0</v>
      </c>
      <c r="O64" s="6">
        <f t="shared" si="15"/>
        <v>13</v>
      </c>
      <c r="P64" s="7">
        <f t="shared" si="8"/>
        <v>7.0652173913043473E-2</v>
      </c>
      <c r="Q64" s="6">
        <f t="shared" si="9"/>
        <v>0</v>
      </c>
      <c r="R64" s="6">
        <f t="shared" si="10"/>
        <v>0</v>
      </c>
      <c r="S64" s="6">
        <f t="shared" si="11"/>
        <v>0</v>
      </c>
      <c r="T64" s="6">
        <f t="shared" si="12"/>
        <v>7.0652173913043473E-2</v>
      </c>
      <c r="U64" s="7">
        <v>0</v>
      </c>
      <c r="V64" s="6">
        <v>0</v>
      </c>
      <c r="W64" s="7">
        <v>0</v>
      </c>
      <c r="X64" s="6">
        <v>0</v>
      </c>
      <c r="Y64" s="7">
        <v>0</v>
      </c>
      <c r="Z64" s="6">
        <v>0</v>
      </c>
    </row>
    <row r="65" spans="1:26" x14ac:dyDescent="0.3">
      <c r="A65" s="6" t="s">
        <v>31</v>
      </c>
      <c r="B65" s="10">
        <v>779</v>
      </c>
      <c r="C65" s="10">
        <v>11</v>
      </c>
      <c r="D65" s="10">
        <v>2021</v>
      </c>
      <c r="E65" s="10">
        <v>2022</v>
      </c>
      <c r="F65" s="6">
        <v>1</v>
      </c>
      <c r="G65" s="6">
        <v>34</v>
      </c>
      <c r="H65" s="6">
        <v>2</v>
      </c>
      <c r="I65" s="6">
        <v>3</v>
      </c>
      <c r="J65" s="6">
        <f t="shared" si="13"/>
        <v>170</v>
      </c>
      <c r="K65" s="7">
        <v>3</v>
      </c>
      <c r="L65" s="6">
        <v>0</v>
      </c>
      <c r="M65" s="6">
        <v>0</v>
      </c>
      <c r="N65" s="6">
        <f t="shared" si="14"/>
        <v>0</v>
      </c>
      <c r="O65" s="6">
        <f t="shared" si="15"/>
        <v>3</v>
      </c>
      <c r="P65" s="7">
        <f t="shared" si="8"/>
        <v>1.7647058823529412E-2</v>
      </c>
      <c r="Q65" s="6">
        <f t="shared" si="9"/>
        <v>0</v>
      </c>
      <c r="R65" s="6">
        <f t="shared" si="10"/>
        <v>0</v>
      </c>
      <c r="S65" s="6">
        <f t="shared" si="11"/>
        <v>0</v>
      </c>
      <c r="T65" s="6">
        <f t="shared" si="12"/>
        <v>1.7647058823529412E-2</v>
      </c>
      <c r="U65" s="7">
        <v>0</v>
      </c>
      <c r="V65" s="6">
        <v>0</v>
      </c>
      <c r="W65" s="7">
        <v>0</v>
      </c>
      <c r="X65" s="6">
        <v>0</v>
      </c>
      <c r="Y65" s="7">
        <v>0</v>
      </c>
      <c r="Z65" s="6">
        <v>0</v>
      </c>
    </row>
    <row r="66" spans="1:26" x14ac:dyDescent="0.3">
      <c r="A66" s="6" t="s">
        <v>31</v>
      </c>
      <c r="B66" s="10">
        <v>779</v>
      </c>
      <c r="C66" s="10">
        <v>12</v>
      </c>
      <c r="D66" s="10">
        <v>2021</v>
      </c>
      <c r="E66" s="10">
        <v>2022</v>
      </c>
      <c r="F66" s="6">
        <v>1</v>
      </c>
      <c r="G66" s="6">
        <v>46</v>
      </c>
      <c r="H66" s="6">
        <v>2</v>
      </c>
      <c r="I66" s="6">
        <v>2</v>
      </c>
      <c r="J66" s="6">
        <f t="shared" si="13"/>
        <v>184</v>
      </c>
      <c r="K66" s="7">
        <v>0</v>
      </c>
      <c r="L66" s="6">
        <v>0</v>
      </c>
      <c r="M66" s="6">
        <v>0</v>
      </c>
      <c r="N66" s="6">
        <f t="shared" si="14"/>
        <v>0</v>
      </c>
      <c r="O66" s="6">
        <f t="shared" si="15"/>
        <v>0</v>
      </c>
      <c r="P66" s="7">
        <f t="shared" si="8"/>
        <v>0</v>
      </c>
      <c r="Q66" s="6">
        <f t="shared" si="9"/>
        <v>0</v>
      </c>
      <c r="R66" s="6">
        <f t="shared" si="10"/>
        <v>0</v>
      </c>
      <c r="S66" s="6">
        <f t="shared" si="11"/>
        <v>0</v>
      </c>
      <c r="T66" s="6">
        <f t="shared" si="12"/>
        <v>0</v>
      </c>
      <c r="U66" s="7">
        <v>0</v>
      </c>
      <c r="V66" s="6">
        <v>0</v>
      </c>
      <c r="W66" s="7">
        <v>0</v>
      </c>
      <c r="X66" s="6">
        <v>0</v>
      </c>
      <c r="Y66" s="7">
        <v>0</v>
      </c>
      <c r="Z66" s="6">
        <v>0</v>
      </c>
    </row>
    <row r="67" spans="1:26" x14ac:dyDescent="0.3">
      <c r="A67" s="6" t="s">
        <v>31</v>
      </c>
      <c r="B67" s="10">
        <v>779</v>
      </c>
      <c r="C67" s="10">
        <v>13</v>
      </c>
      <c r="D67" s="10">
        <v>2021</v>
      </c>
      <c r="E67" s="10">
        <v>2022</v>
      </c>
      <c r="F67" s="6">
        <v>1</v>
      </c>
      <c r="G67" s="6">
        <v>15</v>
      </c>
      <c r="H67" s="6">
        <v>5</v>
      </c>
      <c r="I67" s="6">
        <v>3</v>
      </c>
      <c r="J67" s="6">
        <f t="shared" si="13"/>
        <v>120</v>
      </c>
      <c r="K67" s="7">
        <v>0</v>
      </c>
      <c r="L67" s="6">
        <v>0</v>
      </c>
      <c r="M67" s="6">
        <v>0</v>
      </c>
      <c r="N67" s="6">
        <f t="shared" si="14"/>
        <v>0</v>
      </c>
      <c r="O67" s="6">
        <f t="shared" si="15"/>
        <v>0</v>
      </c>
      <c r="P67" s="7">
        <f t="shared" ref="P67:P94" si="16">K67/J67</f>
        <v>0</v>
      </c>
      <c r="Q67" s="6">
        <f t="shared" ref="Q67:Q94" si="17">L67/J67</f>
        <v>0</v>
      </c>
      <c r="R67" s="6">
        <f t="shared" ref="R67:R94" si="18">M67/J67</f>
        <v>0</v>
      </c>
      <c r="S67" s="6">
        <f t="shared" ref="S67:S94" si="19">N67/J67</f>
        <v>0</v>
      </c>
      <c r="T67" s="6">
        <f t="shared" ref="T67:T94" si="20">O67/J67</f>
        <v>0</v>
      </c>
      <c r="U67" s="7">
        <v>0</v>
      </c>
      <c r="V67" s="6">
        <v>1</v>
      </c>
      <c r="W67" s="7">
        <v>0</v>
      </c>
      <c r="X67" s="6">
        <v>0</v>
      </c>
      <c r="Y67" s="7">
        <v>0</v>
      </c>
      <c r="Z67" s="6">
        <v>0</v>
      </c>
    </row>
    <row r="68" spans="1:26" x14ac:dyDescent="0.3">
      <c r="A68" s="6" t="s">
        <v>31</v>
      </c>
      <c r="B68" s="10">
        <v>779</v>
      </c>
      <c r="C68" s="10">
        <v>14</v>
      </c>
      <c r="D68" s="10">
        <v>2021</v>
      </c>
      <c r="E68" s="10">
        <v>2022</v>
      </c>
      <c r="F68" s="6">
        <v>1</v>
      </c>
      <c r="G68" s="6">
        <v>7</v>
      </c>
      <c r="H68" s="6">
        <v>3</v>
      </c>
      <c r="I68" s="6">
        <v>2</v>
      </c>
      <c r="J68" s="6">
        <f t="shared" si="13"/>
        <v>35</v>
      </c>
      <c r="K68" s="7">
        <v>3</v>
      </c>
      <c r="L68" s="6">
        <v>0</v>
      </c>
      <c r="M68" s="6">
        <v>0</v>
      </c>
      <c r="N68" s="6">
        <f t="shared" si="14"/>
        <v>0</v>
      </c>
      <c r="O68" s="6">
        <f t="shared" si="15"/>
        <v>3</v>
      </c>
      <c r="P68" s="7">
        <f t="shared" si="16"/>
        <v>8.5714285714285715E-2</v>
      </c>
      <c r="Q68" s="6">
        <f t="shared" si="17"/>
        <v>0</v>
      </c>
      <c r="R68" s="6">
        <f t="shared" si="18"/>
        <v>0</v>
      </c>
      <c r="S68" s="6">
        <f t="shared" si="19"/>
        <v>0</v>
      </c>
      <c r="T68" s="6">
        <f t="shared" si="20"/>
        <v>8.5714285714285715E-2</v>
      </c>
      <c r="U68" s="7">
        <v>3</v>
      </c>
      <c r="V68" s="6">
        <v>2</v>
      </c>
      <c r="W68" s="7">
        <v>0</v>
      </c>
      <c r="X68" s="6">
        <v>0</v>
      </c>
      <c r="Y68" s="7">
        <v>0</v>
      </c>
      <c r="Z68" s="6">
        <v>0</v>
      </c>
    </row>
    <row r="69" spans="1:26" x14ac:dyDescent="0.3">
      <c r="A69" s="6" t="s">
        <v>31</v>
      </c>
      <c r="B69" s="10">
        <v>779</v>
      </c>
      <c r="C69" s="10">
        <v>15</v>
      </c>
      <c r="D69" s="10">
        <v>2021</v>
      </c>
      <c r="E69" s="10">
        <v>2022</v>
      </c>
      <c r="F69" s="6">
        <v>1</v>
      </c>
      <c r="G69" s="6">
        <v>22</v>
      </c>
      <c r="H69" s="6">
        <v>3</v>
      </c>
      <c r="I69" s="6">
        <v>3</v>
      </c>
      <c r="J69" s="6">
        <f t="shared" si="13"/>
        <v>132</v>
      </c>
      <c r="K69" s="7">
        <v>0</v>
      </c>
      <c r="L69" s="6">
        <v>0</v>
      </c>
      <c r="M69" s="6">
        <v>0</v>
      </c>
      <c r="N69" s="6">
        <f t="shared" si="14"/>
        <v>0</v>
      </c>
      <c r="O69" s="6">
        <f t="shared" si="15"/>
        <v>0</v>
      </c>
      <c r="P69" s="7">
        <f t="shared" si="16"/>
        <v>0</v>
      </c>
      <c r="Q69" s="6">
        <f t="shared" si="17"/>
        <v>0</v>
      </c>
      <c r="R69" s="6">
        <f t="shared" si="18"/>
        <v>0</v>
      </c>
      <c r="S69" s="6">
        <f t="shared" si="19"/>
        <v>0</v>
      </c>
      <c r="T69" s="6">
        <f t="shared" si="20"/>
        <v>0</v>
      </c>
      <c r="U69" s="7">
        <v>0</v>
      </c>
      <c r="V69" s="6">
        <v>0</v>
      </c>
      <c r="W69" s="7">
        <v>0</v>
      </c>
      <c r="X69" s="6">
        <v>0</v>
      </c>
      <c r="Y69" s="7">
        <v>30</v>
      </c>
      <c r="Z69" s="6">
        <v>0</v>
      </c>
    </row>
    <row r="70" spans="1:26" x14ac:dyDescent="0.3">
      <c r="A70" s="6" t="s">
        <v>31</v>
      </c>
      <c r="B70" s="10">
        <v>779</v>
      </c>
      <c r="C70" s="10">
        <v>16</v>
      </c>
      <c r="D70" s="10">
        <v>2021</v>
      </c>
      <c r="E70" s="10">
        <v>2022</v>
      </c>
      <c r="F70" s="6">
        <v>1</v>
      </c>
      <c r="G70" s="6">
        <v>86</v>
      </c>
      <c r="H70" s="6">
        <v>2</v>
      </c>
      <c r="I70" s="6">
        <v>3</v>
      </c>
      <c r="J70" s="6">
        <f t="shared" si="13"/>
        <v>430</v>
      </c>
      <c r="K70" s="7">
        <v>4</v>
      </c>
      <c r="L70" s="6">
        <v>0</v>
      </c>
      <c r="M70" s="6">
        <v>0</v>
      </c>
      <c r="N70" s="6">
        <f t="shared" si="14"/>
        <v>0</v>
      </c>
      <c r="O70" s="6">
        <f t="shared" si="15"/>
        <v>4</v>
      </c>
      <c r="P70" s="7">
        <f t="shared" si="16"/>
        <v>9.3023255813953487E-3</v>
      </c>
      <c r="Q70" s="6">
        <f t="shared" si="17"/>
        <v>0</v>
      </c>
      <c r="R70" s="6">
        <f t="shared" si="18"/>
        <v>0</v>
      </c>
      <c r="S70" s="6">
        <f t="shared" si="19"/>
        <v>0</v>
      </c>
      <c r="T70" s="6">
        <f t="shared" si="20"/>
        <v>9.3023255813953487E-3</v>
      </c>
      <c r="U70" s="7">
        <v>0</v>
      </c>
      <c r="V70" s="6">
        <v>0</v>
      </c>
      <c r="W70" s="7">
        <v>1</v>
      </c>
      <c r="X70" s="6">
        <v>0</v>
      </c>
      <c r="Y70" s="7">
        <v>25</v>
      </c>
      <c r="Z70" s="6">
        <v>5</v>
      </c>
    </row>
    <row r="71" spans="1:26" x14ac:dyDescent="0.3">
      <c r="A71" s="6" t="s">
        <v>31</v>
      </c>
      <c r="B71" s="10">
        <v>779</v>
      </c>
      <c r="C71" s="10">
        <v>17</v>
      </c>
      <c r="D71" s="10">
        <v>2021</v>
      </c>
      <c r="E71" s="10">
        <v>2022</v>
      </c>
      <c r="F71" s="6">
        <v>1</v>
      </c>
      <c r="G71" s="6">
        <v>43</v>
      </c>
      <c r="H71" s="6">
        <v>3</v>
      </c>
      <c r="I71" s="6">
        <v>3</v>
      </c>
      <c r="J71" s="6">
        <f t="shared" si="13"/>
        <v>258</v>
      </c>
      <c r="K71" s="7">
        <v>24</v>
      </c>
      <c r="L71" s="6">
        <v>1</v>
      </c>
      <c r="M71" s="6">
        <v>0</v>
      </c>
      <c r="N71" s="6">
        <f t="shared" si="14"/>
        <v>1</v>
      </c>
      <c r="O71" s="6">
        <f t="shared" si="15"/>
        <v>25</v>
      </c>
      <c r="P71" s="7">
        <f t="shared" si="16"/>
        <v>9.3023255813953487E-2</v>
      </c>
      <c r="Q71" s="6">
        <f t="shared" si="17"/>
        <v>3.875968992248062E-3</v>
      </c>
      <c r="R71" s="6">
        <f t="shared" si="18"/>
        <v>0</v>
      </c>
      <c r="S71" s="6">
        <f t="shared" si="19"/>
        <v>3.875968992248062E-3</v>
      </c>
      <c r="T71" s="6">
        <f t="shared" si="20"/>
        <v>9.6899224806201556E-2</v>
      </c>
      <c r="U71" s="7">
        <v>0</v>
      </c>
      <c r="V71" s="6">
        <v>0</v>
      </c>
      <c r="W71" s="7">
        <v>0</v>
      </c>
      <c r="X71" s="6">
        <v>0</v>
      </c>
      <c r="Y71" s="7">
        <v>3</v>
      </c>
      <c r="Z71" s="6">
        <v>0</v>
      </c>
    </row>
    <row r="72" spans="1:26" x14ac:dyDescent="0.3">
      <c r="A72" s="6" t="s">
        <v>31</v>
      </c>
      <c r="B72" s="10">
        <v>779</v>
      </c>
      <c r="C72" s="10">
        <v>18</v>
      </c>
      <c r="D72" s="10">
        <v>2021</v>
      </c>
      <c r="E72" s="10">
        <v>2022</v>
      </c>
      <c r="F72" s="6">
        <v>1</v>
      </c>
      <c r="G72" s="6">
        <v>42</v>
      </c>
      <c r="H72" s="6">
        <v>8</v>
      </c>
      <c r="I72" s="6">
        <v>1</v>
      </c>
      <c r="J72" s="6">
        <f t="shared" ref="J72:J94" si="21">(H72+I72)*G72</f>
        <v>378</v>
      </c>
      <c r="K72" s="7">
        <v>43</v>
      </c>
      <c r="L72" s="6">
        <v>0</v>
      </c>
      <c r="M72" s="6">
        <v>0</v>
      </c>
      <c r="N72" s="6">
        <f t="shared" ref="N72:N94" si="22">L72+M72</f>
        <v>0</v>
      </c>
      <c r="O72" s="6">
        <f t="shared" ref="O72:O94" si="23">SUM(K72:M72)</f>
        <v>43</v>
      </c>
      <c r="P72" s="7">
        <f t="shared" si="16"/>
        <v>0.11375661375661375</v>
      </c>
      <c r="Q72" s="6">
        <f t="shared" si="17"/>
        <v>0</v>
      </c>
      <c r="R72" s="6">
        <f t="shared" si="18"/>
        <v>0</v>
      </c>
      <c r="S72" s="6">
        <f t="shared" si="19"/>
        <v>0</v>
      </c>
      <c r="T72" s="6">
        <f t="shared" si="20"/>
        <v>0.11375661375661375</v>
      </c>
      <c r="U72" s="7">
        <v>1</v>
      </c>
      <c r="V72" s="6">
        <v>0</v>
      </c>
      <c r="Y72" s="7">
        <v>50</v>
      </c>
      <c r="Z72" s="6">
        <v>50</v>
      </c>
    </row>
    <row r="73" spans="1:26" x14ac:dyDescent="0.3">
      <c r="A73" s="6" t="s">
        <v>31</v>
      </c>
      <c r="B73" s="10">
        <v>779</v>
      </c>
      <c r="C73" s="10">
        <v>20</v>
      </c>
      <c r="D73" s="10">
        <v>2021</v>
      </c>
      <c r="E73" s="10">
        <v>2022</v>
      </c>
      <c r="F73" s="6">
        <v>1</v>
      </c>
      <c r="G73" s="6">
        <v>57</v>
      </c>
      <c r="H73" s="6">
        <v>3</v>
      </c>
      <c r="I73" s="6">
        <v>2</v>
      </c>
      <c r="J73" s="6">
        <f t="shared" si="21"/>
        <v>285</v>
      </c>
      <c r="K73" s="7">
        <v>22</v>
      </c>
      <c r="L73" s="6">
        <v>0</v>
      </c>
      <c r="M73" s="6">
        <v>0</v>
      </c>
      <c r="N73" s="6">
        <f t="shared" si="22"/>
        <v>0</v>
      </c>
      <c r="O73" s="6">
        <f t="shared" si="23"/>
        <v>22</v>
      </c>
      <c r="P73" s="7">
        <f t="shared" si="16"/>
        <v>7.7192982456140355E-2</v>
      </c>
      <c r="Q73" s="6">
        <f t="shared" si="17"/>
        <v>0</v>
      </c>
      <c r="R73" s="6">
        <f t="shared" si="18"/>
        <v>0</v>
      </c>
      <c r="S73" s="6">
        <f t="shared" si="19"/>
        <v>0</v>
      </c>
      <c r="T73" s="6">
        <f t="shared" si="20"/>
        <v>7.7192982456140355E-2</v>
      </c>
      <c r="U73" s="7">
        <v>15</v>
      </c>
      <c r="V73" s="6">
        <v>18</v>
      </c>
      <c r="W73" s="7">
        <v>6</v>
      </c>
      <c r="X73" s="6">
        <v>0</v>
      </c>
      <c r="Y73" s="7">
        <v>40</v>
      </c>
      <c r="Z73" s="6">
        <v>40</v>
      </c>
    </row>
    <row r="74" spans="1:26" x14ac:dyDescent="0.3">
      <c r="A74" s="6" t="s">
        <v>31</v>
      </c>
      <c r="B74" s="10">
        <v>779</v>
      </c>
      <c r="C74" s="10">
        <v>22</v>
      </c>
      <c r="D74" s="10">
        <v>2021</v>
      </c>
      <c r="E74" s="10">
        <v>2022</v>
      </c>
      <c r="F74" s="6">
        <v>1</v>
      </c>
      <c r="G74" s="6">
        <v>63</v>
      </c>
      <c r="H74" s="6">
        <v>4</v>
      </c>
      <c r="I74" s="6">
        <v>2</v>
      </c>
      <c r="J74" s="6">
        <f t="shared" si="21"/>
        <v>378</v>
      </c>
      <c r="K74" s="7">
        <v>100</v>
      </c>
      <c r="L74" s="6">
        <v>0</v>
      </c>
      <c r="M74" s="6">
        <v>0</v>
      </c>
      <c r="N74" s="6">
        <f t="shared" si="22"/>
        <v>0</v>
      </c>
      <c r="O74" s="6">
        <f t="shared" si="23"/>
        <v>100</v>
      </c>
      <c r="P74" s="7">
        <f t="shared" si="16"/>
        <v>0.26455026455026454</v>
      </c>
      <c r="Q74" s="6">
        <f t="shared" si="17"/>
        <v>0</v>
      </c>
      <c r="R74" s="6">
        <f t="shared" si="18"/>
        <v>0</v>
      </c>
      <c r="S74" s="6">
        <f t="shared" si="19"/>
        <v>0</v>
      </c>
      <c r="T74" s="6">
        <f t="shared" si="20"/>
        <v>0.26455026455026454</v>
      </c>
      <c r="U74" s="7">
        <v>3</v>
      </c>
      <c r="V74" s="6">
        <v>3</v>
      </c>
      <c r="Y74" s="7">
        <v>500</v>
      </c>
      <c r="Z74" s="6">
        <v>500</v>
      </c>
    </row>
    <row r="75" spans="1:26" x14ac:dyDescent="0.3">
      <c r="A75" s="6" t="s">
        <v>31</v>
      </c>
      <c r="B75" s="10">
        <v>779</v>
      </c>
      <c r="C75" s="10">
        <v>23</v>
      </c>
      <c r="D75" s="10">
        <v>2021</v>
      </c>
      <c r="E75" s="10">
        <v>2022</v>
      </c>
      <c r="F75" s="6">
        <v>1</v>
      </c>
      <c r="G75" s="6">
        <v>5</v>
      </c>
      <c r="H75" s="6">
        <v>3</v>
      </c>
      <c r="I75" s="6">
        <v>1</v>
      </c>
      <c r="J75" s="6">
        <f t="shared" si="21"/>
        <v>20</v>
      </c>
      <c r="K75" s="7">
        <v>0</v>
      </c>
      <c r="L75" s="6">
        <v>0</v>
      </c>
      <c r="M75" s="6">
        <v>0</v>
      </c>
      <c r="N75" s="6">
        <f t="shared" si="22"/>
        <v>0</v>
      </c>
      <c r="O75" s="6">
        <f t="shared" si="23"/>
        <v>0</v>
      </c>
      <c r="P75" s="7">
        <f t="shared" si="16"/>
        <v>0</v>
      </c>
      <c r="Q75" s="6">
        <f t="shared" si="17"/>
        <v>0</v>
      </c>
      <c r="R75" s="6">
        <f t="shared" si="18"/>
        <v>0</v>
      </c>
      <c r="S75" s="6">
        <f t="shared" si="19"/>
        <v>0</v>
      </c>
      <c r="T75" s="6">
        <f t="shared" si="20"/>
        <v>0</v>
      </c>
      <c r="U75" s="7">
        <v>0</v>
      </c>
      <c r="V75" s="6">
        <v>5</v>
      </c>
      <c r="Y75" s="7">
        <v>0</v>
      </c>
      <c r="Z75" s="6">
        <v>0</v>
      </c>
    </row>
    <row r="76" spans="1:26" x14ac:dyDescent="0.3">
      <c r="A76" s="6" t="s">
        <v>31</v>
      </c>
      <c r="B76" s="10">
        <v>779</v>
      </c>
      <c r="C76" s="10">
        <v>24</v>
      </c>
      <c r="D76" s="10">
        <v>2021</v>
      </c>
      <c r="E76" s="10">
        <v>2022</v>
      </c>
      <c r="F76" s="6">
        <v>1</v>
      </c>
      <c r="G76" s="6">
        <v>7</v>
      </c>
      <c r="H76" s="6">
        <v>3</v>
      </c>
      <c r="I76" s="6">
        <v>4</v>
      </c>
      <c r="J76" s="6">
        <f t="shared" si="21"/>
        <v>49</v>
      </c>
      <c r="K76" s="7">
        <v>0</v>
      </c>
      <c r="L76" s="6">
        <v>0</v>
      </c>
      <c r="M76" s="6">
        <v>0</v>
      </c>
      <c r="N76" s="6">
        <f t="shared" si="22"/>
        <v>0</v>
      </c>
      <c r="O76" s="6">
        <f t="shared" si="23"/>
        <v>0</v>
      </c>
      <c r="P76" s="7">
        <f t="shared" si="16"/>
        <v>0</v>
      </c>
      <c r="Q76" s="6">
        <f t="shared" si="17"/>
        <v>0</v>
      </c>
      <c r="R76" s="6">
        <f t="shared" si="18"/>
        <v>0</v>
      </c>
      <c r="S76" s="6">
        <f t="shared" si="19"/>
        <v>0</v>
      </c>
      <c r="T76" s="6">
        <f t="shared" si="20"/>
        <v>0</v>
      </c>
      <c r="U76" s="7">
        <v>1</v>
      </c>
      <c r="V76" s="6">
        <v>0</v>
      </c>
      <c r="W76" s="7">
        <v>0</v>
      </c>
      <c r="X76" s="6">
        <v>0</v>
      </c>
      <c r="Y76" s="7">
        <v>0</v>
      </c>
      <c r="Z76" s="6">
        <v>0</v>
      </c>
    </row>
    <row r="77" spans="1:26" x14ac:dyDescent="0.3">
      <c r="A77" s="6" t="s">
        <v>31</v>
      </c>
      <c r="B77" s="10">
        <v>779</v>
      </c>
      <c r="C77" s="10">
        <v>25</v>
      </c>
      <c r="D77" s="10">
        <v>2021</v>
      </c>
      <c r="E77" s="10">
        <v>2022</v>
      </c>
      <c r="F77" s="6">
        <v>1</v>
      </c>
      <c r="G77" s="6">
        <v>28</v>
      </c>
      <c r="H77" s="6">
        <v>3</v>
      </c>
      <c r="I77" s="6">
        <v>3</v>
      </c>
      <c r="J77" s="6">
        <f t="shared" si="21"/>
        <v>168</v>
      </c>
      <c r="K77" s="7">
        <v>15</v>
      </c>
      <c r="L77" s="6">
        <v>0</v>
      </c>
      <c r="M77" s="6">
        <v>0</v>
      </c>
      <c r="N77" s="6">
        <f t="shared" si="22"/>
        <v>0</v>
      </c>
      <c r="O77" s="6">
        <f t="shared" si="23"/>
        <v>15</v>
      </c>
      <c r="P77" s="7">
        <f t="shared" si="16"/>
        <v>8.9285714285714288E-2</v>
      </c>
      <c r="Q77" s="6">
        <f t="shared" si="17"/>
        <v>0</v>
      </c>
      <c r="R77" s="6">
        <f t="shared" si="18"/>
        <v>0</v>
      </c>
      <c r="S77" s="6">
        <f t="shared" si="19"/>
        <v>0</v>
      </c>
      <c r="T77" s="6">
        <f t="shared" si="20"/>
        <v>8.9285714285714288E-2</v>
      </c>
      <c r="U77" s="7">
        <v>0</v>
      </c>
      <c r="V77" s="6">
        <v>1</v>
      </c>
      <c r="W77" s="7">
        <v>0</v>
      </c>
      <c r="X77" s="6">
        <v>0</v>
      </c>
      <c r="Y77" s="7">
        <v>60</v>
      </c>
      <c r="Z77" s="6">
        <v>60</v>
      </c>
    </row>
    <row r="78" spans="1:26" x14ac:dyDescent="0.3">
      <c r="A78" s="6" t="s">
        <v>31</v>
      </c>
      <c r="B78" s="10">
        <v>779</v>
      </c>
      <c r="C78" s="10">
        <v>26</v>
      </c>
      <c r="D78" s="10">
        <v>2021</v>
      </c>
      <c r="E78" s="10">
        <v>2022</v>
      </c>
      <c r="F78" s="6">
        <v>1</v>
      </c>
      <c r="G78" s="6">
        <v>18</v>
      </c>
      <c r="H78" s="6">
        <v>3</v>
      </c>
      <c r="I78" s="6">
        <v>2</v>
      </c>
      <c r="J78" s="6">
        <f t="shared" si="21"/>
        <v>90</v>
      </c>
      <c r="K78" s="7">
        <v>0</v>
      </c>
      <c r="L78" s="6">
        <v>0</v>
      </c>
      <c r="M78" s="6">
        <v>0</v>
      </c>
      <c r="N78" s="6">
        <f t="shared" si="22"/>
        <v>0</v>
      </c>
      <c r="O78" s="6">
        <f t="shared" si="23"/>
        <v>0</v>
      </c>
      <c r="P78" s="7">
        <f t="shared" si="16"/>
        <v>0</v>
      </c>
      <c r="Q78" s="6">
        <f t="shared" si="17"/>
        <v>0</v>
      </c>
      <c r="R78" s="6">
        <f t="shared" si="18"/>
        <v>0</v>
      </c>
      <c r="S78" s="6">
        <f t="shared" si="19"/>
        <v>0</v>
      </c>
      <c r="T78" s="6">
        <f t="shared" si="20"/>
        <v>0</v>
      </c>
      <c r="U78" s="7">
        <v>0</v>
      </c>
      <c r="V78" s="6">
        <v>1</v>
      </c>
      <c r="W78" s="7">
        <v>0</v>
      </c>
      <c r="X78" s="6">
        <v>0</v>
      </c>
      <c r="Y78" s="7">
        <v>0</v>
      </c>
      <c r="Z78" s="6">
        <v>0</v>
      </c>
    </row>
    <row r="79" spans="1:26" x14ac:dyDescent="0.3">
      <c r="A79" s="6" t="s">
        <v>31</v>
      </c>
      <c r="B79" s="10">
        <v>779</v>
      </c>
      <c r="C79" s="10">
        <v>27</v>
      </c>
      <c r="D79" s="10">
        <v>2021</v>
      </c>
      <c r="E79" s="10">
        <v>2022</v>
      </c>
      <c r="F79" s="6">
        <v>1</v>
      </c>
      <c r="G79" s="6">
        <v>54</v>
      </c>
      <c r="H79" s="6">
        <v>4</v>
      </c>
      <c r="I79" s="6">
        <v>2</v>
      </c>
      <c r="J79" s="6">
        <f t="shared" si="21"/>
        <v>324</v>
      </c>
      <c r="K79" s="7">
        <v>9</v>
      </c>
      <c r="L79" s="6">
        <v>0</v>
      </c>
      <c r="M79" s="6">
        <v>0</v>
      </c>
      <c r="N79" s="6">
        <f t="shared" si="22"/>
        <v>0</v>
      </c>
      <c r="O79" s="6">
        <f t="shared" si="23"/>
        <v>9</v>
      </c>
      <c r="P79" s="7">
        <f t="shared" si="16"/>
        <v>2.7777777777777776E-2</v>
      </c>
      <c r="Q79" s="6">
        <f t="shared" si="17"/>
        <v>0</v>
      </c>
      <c r="R79" s="6">
        <f t="shared" si="18"/>
        <v>0</v>
      </c>
      <c r="S79" s="6">
        <f t="shared" si="19"/>
        <v>0</v>
      </c>
      <c r="T79" s="6">
        <f t="shared" si="20"/>
        <v>2.7777777777777776E-2</v>
      </c>
      <c r="U79" s="7">
        <v>2</v>
      </c>
      <c r="V79" s="6">
        <v>0</v>
      </c>
      <c r="W79" s="7">
        <v>17</v>
      </c>
      <c r="X79" s="6">
        <v>1</v>
      </c>
      <c r="Y79" s="7">
        <v>100</v>
      </c>
      <c r="Z79" s="6">
        <v>100</v>
      </c>
    </row>
    <row r="80" spans="1:26" x14ac:dyDescent="0.3">
      <c r="A80" s="6" t="s">
        <v>31</v>
      </c>
      <c r="B80" s="10">
        <v>779</v>
      </c>
      <c r="C80" s="10" t="s">
        <v>32</v>
      </c>
      <c r="D80" s="10">
        <v>2021</v>
      </c>
      <c r="E80" s="10">
        <v>2022</v>
      </c>
      <c r="F80" s="6">
        <v>1</v>
      </c>
      <c r="G80" s="6">
        <v>30</v>
      </c>
      <c r="H80" s="6">
        <v>4</v>
      </c>
      <c r="I80" s="6">
        <v>0</v>
      </c>
      <c r="J80" s="6">
        <f t="shared" si="21"/>
        <v>120</v>
      </c>
      <c r="K80" s="7">
        <v>0</v>
      </c>
      <c r="L80" s="6">
        <v>0</v>
      </c>
      <c r="M80" s="6">
        <v>0</v>
      </c>
      <c r="N80" s="6">
        <f t="shared" si="22"/>
        <v>0</v>
      </c>
      <c r="O80" s="6">
        <f t="shared" si="23"/>
        <v>0</v>
      </c>
      <c r="P80" s="7">
        <f t="shared" si="16"/>
        <v>0</v>
      </c>
      <c r="Q80" s="6">
        <f t="shared" si="17"/>
        <v>0</v>
      </c>
      <c r="R80" s="6">
        <f t="shared" si="18"/>
        <v>0</v>
      </c>
      <c r="S80" s="6">
        <f t="shared" si="19"/>
        <v>0</v>
      </c>
      <c r="T80" s="6">
        <f t="shared" si="20"/>
        <v>0</v>
      </c>
      <c r="U80" s="7">
        <v>0</v>
      </c>
      <c r="V80" s="6">
        <v>0</v>
      </c>
      <c r="W80" s="7">
        <v>0</v>
      </c>
      <c r="X80" s="6">
        <v>0</v>
      </c>
      <c r="Y80" s="7">
        <v>15</v>
      </c>
      <c r="Z80" s="6">
        <v>20</v>
      </c>
    </row>
    <row r="81" spans="1:26" x14ac:dyDescent="0.3">
      <c r="A81" s="6" t="s">
        <v>31</v>
      </c>
      <c r="B81" s="10">
        <v>779</v>
      </c>
      <c r="C81" s="10" t="s">
        <v>33</v>
      </c>
      <c r="D81" s="10">
        <v>2021</v>
      </c>
      <c r="E81" s="10">
        <v>2022</v>
      </c>
      <c r="F81" s="6">
        <v>1</v>
      </c>
      <c r="G81" s="6">
        <v>9</v>
      </c>
      <c r="H81" s="6">
        <v>3</v>
      </c>
      <c r="I81" s="6">
        <v>2</v>
      </c>
      <c r="J81" s="6">
        <f t="shared" si="21"/>
        <v>45</v>
      </c>
      <c r="K81" s="7">
        <v>0</v>
      </c>
      <c r="L81" s="6">
        <v>0</v>
      </c>
      <c r="M81" s="6">
        <v>0</v>
      </c>
      <c r="N81" s="6">
        <f t="shared" si="22"/>
        <v>0</v>
      </c>
      <c r="O81" s="6">
        <f t="shared" si="23"/>
        <v>0</v>
      </c>
      <c r="P81" s="7">
        <f t="shared" si="16"/>
        <v>0</v>
      </c>
      <c r="Q81" s="6">
        <f t="shared" si="17"/>
        <v>0</v>
      </c>
      <c r="R81" s="6">
        <f t="shared" si="18"/>
        <v>0</v>
      </c>
      <c r="S81" s="6">
        <f t="shared" si="19"/>
        <v>0</v>
      </c>
      <c r="T81" s="6">
        <f t="shared" si="20"/>
        <v>0</v>
      </c>
      <c r="U81" s="7">
        <v>4</v>
      </c>
      <c r="V81" s="6">
        <v>4</v>
      </c>
      <c r="Y81" s="7">
        <v>7</v>
      </c>
      <c r="Z81" s="6">
        <v>2</v>
      </c>
    </row>
    <row r="82" spans="1:26" x14ac:dyDescent="0.3">
      <c r="A82" s="6" t="s">
        <v>31</v>
      </c>
      <c r="B82" s="10">
        <v>779</v>
      </c>
      <c r="C82" s="10" t="s">
        <v>34</v>
      </c>
      <c r="D82" s="10">
        <v>2021</v>
      </c>
      <c r="E82" s="10">
        <v>2022</v>
      </c>
      <c r="F82" s="6">
        <v>1</v>
      </c>
      <c r="G82" s="6">
        <v>14</v>
      </c>
      <c r="H82" s="6">
        <v>4</v>
      </c>
      <c r="I82" s="6">
        <v>0</v>
      </c>
      <c r="J82" s="6">
        <f t="shared" si="21"/>
        <v>56</v>
      </c>
      <c r="K82" s="7">
        <v>1</v>
      </c>
      <c r="L82" s="6">
        <v>0</v>
      </c>
      <c r="M82" s="6">
        <v>0</v>
      </c>
      <c r="N82" s="6">
        <f t="shared" si="22"/>
        <v>0</v>
      </c>
      <c r="O82" s="6">
        <f t="shared" si="23"/>
        <v>1</v>
      </c>
      <c r="P82" s="7">
        <f t="shared" si="16"/>
        <v>1.7857142857142856E-2</v>
      </c>
      <c r="Q82" s="6">
        <f t="shared" si="17"/>
        <v>0</v>
      </c>
      <c r="R82" s="6">
        <f t="shared" si="18"/>
        <v>0</v>
      </c>
      <c r="S82" s="6">
        <f t="shared" si="19"/>
        <v>0</v>
      </c>
      <c r="T82" s="6">
        <f t="shared" si="20"/>
        <v>1.7857142857142856E-2</v>
      </c>
      <c r="U82" s="7">
        <v>0</v>
      </c>
      <c r="V82" s="6">
        <v>0</v>
      </c>
      <c r="W82" s="7">
        <v>0</v>
      </c>
      <c r="X82" s="6">
        <v>0</v>
      </c>
      <c r="Y82" s="7">
        <v>1</v>
      </c>
      <c r="Z82" s="6">
        <v>0</v>
      </c>
    </row>
    <row r="83" spans="1:26" x14ac:dyDescent="0.3">
      <c r="A83" s="6" t="s">
        <v>31</v>
      </c>
      <c r="B83" s="10">
        <v>779</v>
      </c>
      <c r="C83" s="10" t="s">
        <v>35</v>
      </c>
      <c r="D83" s="10">
        <v>2021</v>
      </c>
      <c r="E83" s="10">
        <v>2022</v>
      </c>
      <c r="F83" s="6">
        <v>1</v>
      </c>
      <c r="G83" s="6">
        <v>6</v>
      </c>
      <c r="H83" s="6">
        <v>5</v>
      </c>
      <c r="I83" s="6">
        <v>0</v>
      </c>
      <c r="J83" s="6">
        <f t="shared" si="21"/>
        <v>30</v>
      </c>
      <c r="K83" s="7">
        <v>2</v>
      </c>
      <c r="L83" s="6">
        <v>0</v>
      </c>
      <c r="M83" s="6">
        <v>0</v>
      </c>
      <c r="N83" s="6">
        <f t="shared" si="22"/>
        <v>0</v>
      </c>
      <c r="O83" s="6">
        <f t="shared" si="23"/>
        <v>2</v>
      </c>
      <c r="P83" s="7">
        <f t="shared" si="16"/>
        <v>6.6666666666666666E-2</v>
      </c>
      <c r="Q83" s="6">
        <f t="shared" si="17"/>
        <v>0</v>
      </c>
      <c r="R83" s="6">
        <f t="shared" si="18"/>
        <v>0</v>
      </c>
      <c r="S83" s="6">
        <f t="shared" si="19"/>
        <v>0</v>
      </c>
      <c r="T83" s="6">
        <f t="shared" si="20"/>
        <v>6.6666666666666666E-2</v>
      </c>
      <c r="U83" s="7">
        <v>0</v>
      </c>
      <c r="V83" s="6">
        <v>0</v>
      </c>
      <c r="W83" s="7">
        <v>0</v>
      </c>
      <c r="X83" s="6">
        <v>0</v>
      </c>
      <c r="Y83" s="7">
        <v>0</v>
      </c>
      <c r="Z83" s="6">
        <v>0</v>
      </c>
    </row>
    <row r="84" spans="1:26" x14ac:dyDescent="0.3">
      <c r="A84" s="6" t="s">
        <v>31</v>
      </c>
      <c r="B84" s="10">
        <v>803</v>
      </c>
      <c r="C84" s="10">
        <v>81</v>
      </c>
      <c r="D84" s="10">
        <v>2019</v>
      </c>
      <c r="E84" s="10">
        <v>2022</v>
      </c>
      <c r="F84" s="6">
        <v>3</v>
      </c>
      <c r="G84" s="6">
        <v>7</v>
      </c>
      <c r="H84" s="6">
        <v>3</v>
      </c>
      <c r="I84" s="6">
        <v>3</v>
      </c>
      <c r="J84" s="6">
        <f t="shared" si="21"/>
        <v>42</v>
      </c>
      <c r="K84" s="7">
        <v>0</v>
      </c>
      <c r="L84" s="6">
        <v>0</v>
      </c>
      <c r="M84" s="6">
        <v>0</v>
      </c>
      <c r="N84" s="6">
        <f t="shared" si="22"/>
        <v>0</v>
      </c>
      <c r="O84" s="6">
        <f t="shared" si="23"/>
        <v>0</v>
      </c>
      <c r="P84" s="7">
        <f t="shared" si="16"/>
        <v>0</v>
      </c>
      <c r="Q84" s="6">
        <f t="shared" si="17"/>
        <v>0</v>
      </c>
      <c r="R84" s="6">
        <f t="shared" si="18"/>
        <v>0</v>
      </c>
      <c r="S84" s="6">
        <f t="shared" si="19"/>
        <v>0</v>
      </c>
      <c r="T84" s="6">
        <f t="shared" si="20"/>
        <v>0</v>
      </c>
      <c r="U84" s="7">
        <v>4</v>
      </c>
      <c r="V84" s="6">
        <v>0</v>
      </c>
      <c r="Y84" s="7">
        <v>2</v>
      </c>
      <c r="Z84" s="6">
        <v>1</v>
      </c>
    </row>
    <row r="85" spans="1:26" x14ac:dyDescent="0.3">
      <c r="A85" s="6" t="s">
        <v>31</v>
      </c>
      <c r="B85" s="10">
        <v>805</v>
      </c>
      <c r="C85" s="10">
        <v>82</v>
      </c>
      <c r="D85" s="10">
        <v>2020</v>
      </c>
      <c r="E85" s="10">
        <v>2022</v>
      </c>
      <c r="F85" s="6">
        <v>2</v>
      </c>
      <c r="G85" s="6">
        <v>16</v>
      </c>
      <c r="H85" s="6">
        <v>4</v>
      </c>
      <c r="I85" s="6">
        <v>2</v>
      </c>
      <c r="J85" s="6">
        <f t="shared" si="21"/>
        <v>96</v>
      </c>
      <c r="K85" s="7">
        <v>6</v>
      </c>
      <c r="L85" s="6">
        <v>0</v>
      </c>
      <c r="M85" s="6">
        <v>0</v>
      </c>
      <c r="N85" s="6">
        <f t="shared" si="22"/>
        <v>0</v>
      </c>
      <c r="O85" s="6">
        <f t="shared" si="23"/>
        <v>6</v>
      </c>
      <c r="P85" s="7">
        <f t="shared" si="16"/>
        <v>6.25E-2</v>
      </c>
      <c r="Q85" s="6">
        <f t="shared" si="17"/>
        <v>0</v>
      </c>
      <c r="R85" s="6">
        <f t="shared" si="18"/>
        <v>0</v>
      </c>
      <c r="S85" s="6">
        <f t="shared" si="19"/>
        <v>0</v>
      </c>
      <c r="T85" s="6">
        <f t="shared" si="20"/>
        <v>6.25E-2</v>
      </c>
      <c r="U85" s="7">
        <v>0</v>
      </c>
      <c r="V85" s="6">
        <v>2</v>
      </c>
      <c r="W85" s="7">
        <v>4</v>
      </c>
      <c r="X85" s="6">
        <v>1</v>
      </c>
      <c r="Y85" s="7">
        <v>100</v>
      </c>
      <c r="Z85" s="6">
        <v>100</v>
      </c>
    </row>
    <row r="86" spans="1:26" x14ac:dyDescent="0.3">
      <c r="A86" s="6" t="s">
        <v>31</v>
      </c>
      <c r="B86" s="10">
        <v>805</v>
      </c>
      <c r="C86" s="10">
        <v>83</v>
      </c>
      <c r="D86" s="10">
        <v>2020</v>
      </c>
      <c r="E86" s="10">
        <v>2022</v>
      </c>
      <c r="F86" s="6">
        <v>2</v>
      </c>
      <c r="G86" s="6">
        <v>24</v>
      </c>
      <c r="H86" s="6">
        <v>4</v>
      </c>
      <c r="I86" s="6">
        <v>2</v>
      </c>
      <c r="J86" s="6">
        <f t="shared" si="21"/>
        <v>144</v>
      </c>
      <c r="K86" s="7">
        <v>100</v>
      </c>
      <c r="L86" s="6">
        <v>1</v>
      </c>
      <c r="M86" s="6">
        <v>1</v>
      </c>
      <c r="N86" s="6">
        <f t="shared" si="22"/>
        <v>2</v>
      </c>
      <c r="O86" s="6">
        <f t="shared" si="23"/>
        <v>102</v>
      </c>
      <c r="P86" s="7">
        <f t="shared" si="16"/>
        <v>0.69444444444444442</v>
      </c>
      <c r="Q86" s="6">
        <f t="shared" si="17"/>
        <v>6.9444444444444441E-3</v>
      </c>
      <c r="R86" s="6">
        <f t="shared" si="18"/>
        <v>6.9444444444444441E-3</v>
      </c>
      <c r="S86" s="6">
        <f t="shared" si="19"/>
        <v>1.3888888888888888E-2</v>
      </c>
      <c r="T86" s="6">
        <f t="shared" si="20"/>
        <v>0.70833333333333337</v>
      </c>
      <c r="U86" s="7">
        <v>6</v>
      </c>
      <c r="V86" s="6">
        <v>1</v>
      </c>
      <c r="W86" s="7">
        <v>10</v>
      </c>
      <c r="X86" s="6">
        <v>40</v>
      </c>
      <c r="Y86" s="7">
        <v>50</v>
      </c>
      <c r="Z86" s="6">
        <v>50</v>
      </c>
    </row>
    <row r="87" spans="1:26" x14ac:dyDescent="0.3">
      <c r="A87" s="6" t="s">
        <v>31</v>
      </c>
      <c r="B87" s="10">
        <v>805</v>
      </c>
      <c r="C87" s="10">
        <v>208</v>
      </c>
      <c r="D87" s="10">
        <v>2020</v>
      </c>
      <c r="E87" s="10">
        <v>2022</v>
      </c>
      <c r="F87" s="6">
        <v>2</v>
      </c>
      <c r="G87" s="6">
        <v>136</v>
      </c>
      <c r="H87" s="6">
        <v>4</v>
      </c>
      <c r="I87" s="6">
        <v>2</v>
      </c>
      <c r="J87" s="6">
        <f t="shared" si="21"/>
        <v>816</v>
      </c>
      <c r="K87" s="7">
        <v>3</v>
      </c>
      <c r="L87" s="6">
        <v>0</v>
      </c>
      <c r="M87" s="6">
        <v>0</v>
      </c>
      <c r="N87" s="6">
        <f t="shared" si="22"/>
        <v>0</v>
      </c>
      <c r="O87" s="6">
        <f t="shared" si="23"/>
        <v>3</v>
      </c>
      <c r="P87" s="7">
        <f t="shared" si="16"/>
        <v>3.6764705882352941E-3</v>
      </c>
      <c r="Q87" s="6">
        <f t="shared" si="17"/>
        <v>0</v>
      </c>
      <c r="R87" s="6">
        <f t="shared" si="18"/>
        <v>0</v>
      </c>
      <c r="S87" s="6">
        <f t="shared" si="19"/>
        <v>0</v>
      </c>
      <c r="T87" s="6">
        <f t="shared" si="20"/>
        <v>3.6764705882352941E-3</v>
      </c>
      <c r="U87" s="7">
        <v>5</v>
      </c>
      <c r="V87" s="6">
        <v>7</v>
      </c>
      <c r="W87" s="7">
        <v>6</v>
      </c>
      <c r="X87" s="6">
        <v>2</v>
      </c>
      <c r="Y87" s="7">
        <v>20</v>
      </c>
      <c r="Z87" s="6">
        <v>30</v>
      </c>
    </row>
    <row r="88" spans="1:26" x14ac:dyDescent="0.3">
      <c r="A88" s="6" t="s">
        <v>31</v>
      </c>
      <c r="B88" s="10">
        <v>814</v>
      </c>
      <c r="C88" s="10">
        <v>69</v>
      </c>
      <c r="D88" s="10">
        <v>2020</v>
      </c>
      <c r="E88" s="10">
        <v>2022</v>
      </c>
      <c r="F88" s="6">
        <v>2</v>
      </c>
      <c r="G88" s="6">
        <v>49</v>
      </c>
      <c r="H88" s="6">
        <v>4</v>
      </c>
      <c r="I88" s="6">
        <v>0</v>
      </c>
      <c r="J88" s="6">
        <f t="shared" si="21"/>
        <v>196</v>
      </c>
      <c r="K88" s="7">
        <v>0</v>
      </c>
      <c r="L88" s="6">
        <v>1</v>
      </c>
      <c r="M88" s="6">
        <v>0</v>
      </c>
      <c r="N88" s="6">
        <f t="shared" si="22"/>
        <v>1</v>
      </c>
      <c r="O88" s="6">
        <f t="shared" si="23"/>
        <v>1</v>
      </c>
      <c r="P88" s="7">
        <f t="shared" si="16"/>
        <v>0</v>
      </c>
      <c r="Q88" s="6">
        <f t="shared" si="17"/>
        <v>5.1020408163265302E-3</v>
      </c>
      <c r="R88" s="6">
        <f t="shared" si="18"/>
        <v>0</v>
      </c>
      <c r="S88" s="6">
        <f t="shared" si="19"/>
        <v>5.1020408163265302E-3</v>
      </c>
      <c r="T88" s="6">
        <f t="shared" si="20"/>
        <v>5.1020408163265302E-3</v>
      </c>
      <c r="U88" s="7">
        <v>0</v>
      </c>
      <c r="V88" s="6">
        <v>0</v>
      </c>
      <c r="W88" s="7">
        <v>1</v>
      </c>
      <c r="X88" s="6">
        <v>0</v>
      </c>
      <c r="Y88" s="7">
        <v>0</v>
      </c>
      <c r="Z88" s="6">
        <v>0</v>
      </c>
    </row>
    <row r="89" spans="1:26" x14ac:dyDescent="0.3">
      <c r="A89" s="6" t="s">
        <v>31</v>
      </c>
      <c r="B89" s="10">
        <v>814</v>
      </c>
      <c r="C89" s="10">
        <v>184</v>
      </c>
      <c r="D89" s="10">
        <v>2020</v>
      </c>
      <c r="E89" s="10">
        <v>2022</v>
      </c>
      <c r="F89" s="6">
        <v>2</v>
      </c>
      <c r="G89" s="6">
        <v>86</v>
      </c>
      <c r="H89" s="6">
        <v>2</v>
      </c>
      <c r="I89" s="6">
        <v>6</v>
      </c>
      <c r="J89" s="6">
        <f t="shared" si="21"/>
        <v>688</v>
      </c>
      <c r="K89" s="7">
        <v>20</v>
      </c>
      <c r="L89" s="6">
        <v>0</v>
      </c>
      <c r="M89" s="6">
        <v>0</v>
      </c>
      <c r="N89" s="6">
        <f t="shared" si="22"/>
        <v>0</v>
      </c>
      <c r="O89" s="6">
        <f t="shared" si="23"/>
        <v>20</v>
      </c>
      <c r="P89" s="7">
        <f t="shared" si="16"/>
        <v>2.9069767441860465E-2</v>
      </c>
      <c r="Q89" s="6">
        <f t="shared" si="17"/>
        <v>0</v>
      </c>
      <c r="R89" s="6">
        <f t="shared" si="18"/>
        <v>0</v>
      </c>
      <c r="S89" s="6">
        <f t="shared" si="19"/>
        <v>0</v>
      </c>
      <c r="T89" s="6">
        <f t="shared" si="20"/>
        <v>2.9069767441860465E-2</v>
      </c>
      <c r="U89" s="7">
        <v>5</v>
      </c>
      <c r="V89" s="6">
        <v>20</v>
      </c>
      <c r="W89" s="7">
        <v>0</v>
      </c>
      <c r="X89" s="6">
        <v>2</v>
      </c>
      <c r="Y89" s="7">
        <v>1</v>
      </c>
      <c r="Z89" s="6">
        <v>0</v>
      </c>
    </row>
    <row r="90" spans="1:26" x14ac:dyDescent="0.3">
      <c r="A90" s="6" t="s">
        <v>31</v>
      </c>
      <c r="B90" s="10">
        <v>814</v>
      </c>
      <c r="C90" s="10">
        <v>194</v>
      </c>
      <c r="D90" s="10">
        <v>2020</v>
      </c>
      <c r="E90" s="10">
        <v>2022</v>
      </c>
      <c r="F90" s="6">
        <v>2</v>
      </c>
      <c r="G90" s="6">
        <v>33</v>
      </c>
      <c r="H90" s="6">
        <v>3</v>
      </c>
      <c r="I90" s="6">
        <v>2</v>
      </c>
      <c r="J90" s="6">
        <f t="shared" si="21"/>
        <v>165</v>
      </c>
      <c r="K90" s="7">
        <v>0</v>
      </c>
      <c r="L90" s="6">
        <v>0</v>
      </c>
      <c r="M90" s="6">
        <v>0</v>
      </c>
      <c r="N90" s="6">
        <f t="shared" si="22"/>
        <v>0</v>
      </c>
      <c r="O90" s="6">
        <f t="shared" si="23"/>
        <v>0</v>
      </c>
      <c r="P90" s="7">
        <f t="shared" si="16"/>
        <v>0</v>
      </c>
      <c r="Q90" s="6">
        <f t="shared" si="17"/>
        <v>0</v>
      </c>
      <c r="R90" s="6">
        <f t="shared" si="18"/>
        <v>0</v>
      </c>
      <c r="S90" s="6">
        <f t="shared" si="19"/>
        <v>0</v>
      </c>
      <c r="T90" s="6">
        <f t="shared" si="20"/>
        <v>0</v>
      </c>
      <c r="U90" s="7">
        <v>5</v>
      </c>
      <c r="V90" s="6">
        <v>1</v>
      </c>
      <c r="W90" s="7">
        <v>17</v>
      </c>
      <c r="Y90" s="7">
        <v>21</v>
      </c>
      <c r="Z90" s="6">
        <v>2</v>
      </c>
    </row>
    <row r="91" spans="1:26" x14ac:dyDescent="0.3">
      <c r="A91" s="6" t="s">
        <v>31</v>
      </c>
      <c r="B91" s="10">
        <v>814</v>
      </c>
      <c r="C91" s="10">
        <v>195</v>
      </c>
      <c r="D91" s="10">
        <v>2020</v>
      </c>
      <c r="E91" s="10">
        <v>2022</v>
      </c>
      <c r="F91" s="6">
        <v>2</v>
      </c>
      <c r="G91" s="6">
        <v>19</v>
      </c>
      <c r="H91" s="6">
        <v>3</v>
      </c>
      <c r="I91" s="6">
        <v>1</v>
      </c>
      <c r="J91" s="6">
        <f t="shared" si="21"/>
        <v>76</v>
      </c>
      <c r="K91" s="7">
        <v>0</v>
      </c>
      <c r="L91" s="6">
        <v>1</v>
      </c>
      <c r="M91" s="6">
        <v>0</v>
      </c>
      <c r="N91" s="6">
        <f t="shared" si="22"/>
        <v>1</v>
      </c>
      <c r="O91" s="6">
        <f t="shared" si="23"/>
        <v>1</v>
      </c>
      <c r="P91" s="7">
        <f t="shared" si="16"/>
        <v>0</v>
      </c>
      <c r="Q91" s="6">
        <f t="shared" si="17"/>
        <v>1.3157894736842105E-2</v>
      </c>
      <c r="R91" s="6">
        <f t="shared" si="18"/>
        <v>0</v>
      </c>
      <c r="S91" s="6">
        <f t="shared" si="19"/>
        <v>1.3157894736842105E-2</v>
      </c>
      <c r="T91" s="6">
        <f t="shared" si="20"/>
        <v>1.3157894736842105E-2</v>
      </c>
      <c r="U91" s="7">
        <v>3</v>
      </c>
      <c r="V91" s="6">
        <v>1</v>
      </c>
      <c r="W91" s="7">
        <v>0</v>
      </c>
      <c r="X91" s="6">
        <v>0</v>
      </c>
      <c r="Y91" s="7">
        <v>0</v>
      </c>
      <c r="Z91" s="6">
        <v>0</v>
      </c>
    </row>
    <row r="92" spans="1:26" x14ac:dyDescent="0.3">
      <c r="A92" s="6" t="s">
        <v>31</v>
      </c>
      <c r="B92" s="10">
        <v>814</v>
      </c>
      <c r="C92" s="10">
        <v>196</v>
      </c>
      <c r="D92" s="10">
        <v>2020</v>
      </c>
      <c r="E92" s="10">
        <v>2022</v>
      </c>
      <c r="F92" s="6">
        <v>2</v>
      </c>
      <c r="G92" s="6">
        <v>8</v>
      </c>
      <c r="H92" s="6">
        <v>4</v>
      </c>
      <c r="I92" s="6">
        <v>2</v>
      </c>
      <c r="J92" s="6">
        <f t="shared" si="21"/>
        <v>48</v>
      </c>
      <c r="K92" s="7">
        <v>0</v>
      </c>
      <c r="L92" s="6">
        <v>0</v>
      </c>
      <c r="M92" s="6">
        <v>0</v>
      </c>
      <c r="N92" s="6">
        <f t="shared" si="22"/>
        <v>0</v>
      </c>
      <c r="O92" s="6">
        <f t="shared" si="23"/>
        <v>0</v>
      </c>
      <c r="P92" s="7">
        <f t="shared" si="16"/>
        <v>0</v>
      </c>
      <c r="Q92" s="6">
        <f t="shared" si="17"/>
        <v>0</v>
      </c>
      <c r="R92" s="6">
        <f t="shared" si="18"/>
        <v>0</v>
      </c>
      <c r="S92" s="6">
        <f t="shared" si="19"/>
        <v>0</v>
      </c>
      <c r="T92" s="6">
        <f t="shared" si="20"/>
        <v>0</v>
      </c>
      <c r="U92" s="7">
        <v>0</v>
      </c>
      <c r="V92" s="6">
        <v>3</v>
      </c>
      <c r="Y92" s="7">
        <v>3</v>
      </c>
      <c r="Z92" s="6">
        <v>2</v>
      </c>
    </row>
    <row r="93" spans="1:26" x14ac:dyDescent="0.3">
      <c r="A93" s="6" t="s">
        <v>31</v>
      </c>
      <c r="B93" s="10">
        <v>814</v>
      </c>
      <c r="C93" s="10">
        <v>197</v>
      </c>
      <c r="D93" s="10">
        <v>2020</v>
      </c>
      <c r="E93" s="10">
        <v>2022</v>
      </c>
      <c r="F93" s="6">
        <v>2</v>
      </c>
      <c r="G93" s="6">
        <v>36</v>
      </c>
      <c r="H93" s="6">
        <v>5</v>
      </c>
      <c r="I93" s="6">
        <v>1</v>
      </c>
      <c r="J93" s="6">
        <f t="shared" si="21"/>
        <v>216</v>
      </c>
      <c r="K93" s="7">
        <v>0</v>
      </c>
      <c r="L93" s="6">
        <v>0</v>
      </c>
      <c r="M93" s="6">
        <v>4</v>
      </c>
      <c r="N93" s="6">
        <f t="shared" si="22"/>
        <v>4</v>
      </c>
      <c r="O93" s="6">
        <f t="shared" si="23"/>
        <v>4</v>
      </c>
      <c r="P93" s="7">
        <f t="shared" si="16"/>
        <v>0</v>
      </c>
      <c r="Q93" s="6">
        <f t="shared" si="17"/>
        <v>0</v>
      </c>
      <c r="R93" s="6">
        <f t="shared" si="18"/>
        <v>1.8518518518518517E-2</v>
      </c>
      <c r="S93" s="6">
        <f t="shared" si="19"/>
        <v>1.8518518518518517E-2</v>
      </c>
      <c r="T93" s="6">
        <f t="shared" si="20"/>
        <v>1.8518518518518517E-2</v>
      </c>
      <c r="U93" s="7">
        <v>1</v>
      </c>
      <c r="V93" s="6">
        <v>2</v>
      </c>
      <c r="Y93" s="7">
        <v>0</v>
      </c>
      <c r="Z93" s="6">
        <v>0</v>
      </c>
    </row>
    <row r="94" spans="1:26" x14ac:dyDescent="0.3">
      <c r="A94" s="6" t="s">
        <v>31</v>
      </c>
      <c r="B94" s="10">
        <v>814</v>
      </c>
      <c r="C94" s="10">
        <v>198</v>
      </c>
      <c r="D94" s="10">
        <v>2020</v>
      </c>
      <c r="E94" s="10">
        <v>2022</v>
      </c>
      <c r="F94" s="6">
        <v>2</v>
      </c>
      <c r="G94" s="6">
        <v>20</v>
      </c>
      <c r="H94" s="6">
        <v>2</v>
      </c>
      <c r="I94" s="6">
        <v>3</v>
      </c>
      <c r="J94" s="6">
        <f t="shared" si="21"/>
        <v>100</v>
      </c>
      <c r="K94" s="7">
        <v>0</v>
      </c>
      <c r="L94" s="6">
        <v>0</v>
      </c>
      <c r="M94" s="6">
        <v>0</v>
      </c>
      <c r="N94" s="6">
        <f t="shared" si="22"/>
        <v>0</v>
      </c>
      <c r="O94" s="6">
        <f t="shared" si="23"/>
        <v>0</v>
      </c>
      <c r="P94" s="7">
        <f t="shared" si="16"/>
        <v>0</v>
      </c>
      <c r="Q94" s="6">
        <f t="shared" si="17"/>
        <v>0</v>
      </c>
      <c r="R94" s="6">
        <f t="shared" si="18"/>
        <v>0</v>
      </c>
      <c r="S94" s="6">
        <f t="shared" si="19"/>
        <v>0</v>
      </c>
      <c r="T94" s="6">
        <f t="shared" si="20"/>
        <v>0</v>
      </c>
      <c r="U94" s="7">
        <v>0</v>
      </c>
      <c r="V94" s="6">
        <v>2</v>
      </c>
      <c r="Y94" s="7">
        <v>30</v>
      </c>
      <c r="Z94" s="6">
        <v>15</v>
      </c>
    </row>
  </sheetData>
  <sortState ref="A40:AC94">
    <sortCondition ref="B40:B94"/>
    <sortCondition ref="C40:C94"/>
  </sortState>
  <mergeCells count="5">
    <mergeCell ref="U1:V1"/>
    <mergeCell ref="W1:X1"/>
    <mergeCell ref="Y1:Z1"/>
    <mergeCell ref="P1:T1"/>
    <mergeCell ref="K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3</vt:i4>
      </vt:variant>
    </vt:vector>
  </HeadingPairs>
  <TitlesOfParts>
    <vt:vector size="4" baseType="lpstr">
      <vt:lpstr>Data</vt:lpstr>
      <vt:lpstr>Data!Print_Area</vt:lpstr>
      <vt:lpstr>Data!Print_Titles</vt:lpstr>
      <vt:lpstr>Data!Utskriftsrubriker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Olof Helldin</dc:creator>
  <cp:lastModifiedBy>Annika Borg</cp:lastModifiedBy>
  <dcterms:created xsi:type="dcterms:W3CDTF">2023-07-21T14:44:34Z</dcterms:created>
  <dcterms:modified xsi:type="dcterms:W3CDTF">2023-12-01T16:03:18Z</dcterms:modified>
</cp:coreProperties>
</file>