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-smsk.slu.se\common$\personal\Scheman\ovrigt\"/>
    </mc:Choice>
  </mc:AlternateContent>
  <bookViews>
    <workbookView xWindow="0" yWindow="0" windowWidth="19200" windowHeight="7050"/>
  </bookViews>
  <sheets>
    <sheet name="Instructions" sheetId="7" r:id="rId1"/>
    <sheet name="1. No tracks on bogie" sheetId="1" r:id="rId2"/>
    <sheet name="2. With tracks on rear bogie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4" i="6"/>
  <c r="I13" i="6"/>
  <c r="H38" i="6" l="1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B23" i="6"/>
  <c r="H21" i="6"/>
  <c r="B22" i="6"/>
  <c r="H20" i="6"/>
  <c r="H19" i="6"/>
  <c r="H18" i="6"/>
  <c r="H17" i="6"/>
  <c r="H16" i="6"/>
  <c r="H15" i="6"/>
  <c r="H14" i="6"/>
  <c r="H13" i="6"/>
  <c r="I13" i="1" l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B22" i="1"/>
  <c r="B23" i="1" l="1"/>
</calcChain>
</file>

<file path=xl/sharedStrings.xml><?xml version="1.0" encoding="utf-8"?>
<sst xmlns="http://schemas.openxmlformats.org/spreadsheetml/2006/main" count="62" uniqueCount="29">
  <si>
    <t>%</t>
  </si>
  <si>
    <t>cm</t>
  </si>
  <si>
    <t>n</t>
  </si>
  <si>
    <t>x</t>
  </si>
  <si>
    <t>y</t>
  </si>
  <si>
    <t>maxlast</t>
  </si>
  <si>
    <t>Forwarder without tracks - Calculation of average ground pressure</t>
  </si>
  <si>
    <t>Variable</t>
  </si>
  <si>
    <t>Unit</t>
  </si>
  <si>
    <t>Own choice</t>
  </si>
  <si>
    <t>Kerb weight without load</t>
  </si>
  <si>
    <t>Proportion of kerb weight on front section</t>
  </si>
  <si>
    <t>Proportion of load on front section</t>
  </si>
  <si>
    <t>Maximum load capacity</t>
  </si>
  <si>
    <t>Number of tires on front section</t>
  </si>
  <si>
    <t>Width on tires front section</t>
  </si>
  <si>
    <t>Diameter on tires front section</t>
  </si>
  <si>
    <t>Number of tires on rear section</t>
  </si>
  <si>
    <t>Diameter on tires rear section</t>
  </si>
  <si>
    <t>Width on tires rear section</t>
  </si>
  <si>
    <t>tons</t>
  </si>
  <si>
    <t>Ground pressure for forwarders' front and rear sections at different load weights</t>
  </si>
  <si>
    <t>Load (tons)</t>
  </si>
  <si>
    <t>Front (kPa)</t>
  </si>
  <si>
    <t>Rear (kPa)</t>
  </si>
  <si>
    <t>Width on tracks rear section</t>
  </si>
  <si>
    <t>Distance between wheels within a bogie at rear section</t>
  </si>
  <si>
    <t>Total weight of tracks</t>
  </si>
  <si>
    <t>Forwarder with tracks on rear section - Calculation of average ground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</si>
</sst>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0" fontId="0" fillId="3" borderId="0" xfId="0" applyFill="1" applyBorder="1" applyAlignment="1" applyProtection="1"/>
    <xf numFmtId="0" fontId="1" fillId="3" borderId="8" xfId="0" applyFont="1" applyFill="1" applyBorder="1" applyProtection="1"/>
    <xf numFmtId="0" fontId="1" fillId="3" borderId="8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4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2" fontId="0" fillId="3" borderId="8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9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Front section</c:v>
          </c:tx>
          <c:spPr>
            <a:ln w="44450" cap="rnd" cmpd="dbl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'1. No tracks on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No tracks on bogie'!$H$13:$H$38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4-4B3A-BB5C-9867015B0887}"/>
            </c:ext>
          </c:extLst>
        </c:ser>
        <c:ser>
          <c:idx val="1"/>
          <c:order val="1"/>
          <c:tx>
            <c:v>Rear section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 No tracks on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No tracks on bogie'!$I$13:$I$38</c:f>
              <c:numCache>
                <c:formatCode>0.00</c:formatCode>
                <c:ptCount val="26"/>
                <c:pt idx="0">
                  <c:v>43.644444444444446</c:v>
                </c:pt>
                <c:pt idx="1">
                  <c:v>48.554444444444442</c:v>
                </c:pt>
                <c:pt idx="2">
                  <c:v>53.464444444444446</c:v>
                </c:pt>
                <c:pt idx="3">
                  <c:v>58.374444444444443</c:v>
                </c:pt>
                <c:pt idx="4">
                  <c:v>63.284444444444446</c:v>
                </c:pt>
                <c:pt idx="5">
                  <c:v>68.194444444444443</c:v>
                </c:pt>
                <c:pt idx="6">
                  <c:v>73.104444444444439</c:v>
                </c:pt>
                <c:pt idx="7">
                  <c:v>78.014444444444436</c:v>
                </c:pt>
                <c:pt idx="8">
                  <c:v>82.924444444444433</c:v>
                </c:pt>
                <c:pt idx="9">
                  <c:v>87.834444444444458</c:v>
                </c:pt>
                <c:pt idx="10">
                  <c:v>92.74444444444444</c:v>
                </c:pt>
                <c:pt idx="11">
                  <c:v>97.654444444444437</c:v>
                </c:pt>
                <c:pt idx="12">
                  <c:v>102.56444444444443</c:v>
                </c:pt>
                <c:pt idx="13">
                  <c:v>107.47444444444446</c:v>
                </c:pt>
                <c:pt idx="14">
                  <c:v>112.38444444444444</c:v>
                </c:pt>
                <c:pt idx="15">
                  <c:v>117.29444444444444</c:v>
                </c:pt>
                <c:pt idx="16">
                  <c:v>122.20444444444443</c:v>
                </c:pt>
                <c:pt idx="17">
                  <c:v>127.11444444444444</c:v>
                </c:pt>
                <c:pt idx="18">
                  <c:v>132.02444444444444</c:v>
                </c:pt>
                <c:pt idx="19">
                  <c:v>136.93444444444444</c:v>
                </c:pt>
                <c:pt idx="20">
                  <c:v>141.84444444444443</c:v>
                </c:pt>
                <c:pt idx="21">
                  <c:v>146.75444444444446</c:v>
                </c:pt>
                <c:pt idx="22">
                  <c:v>151.66444444444443</c:v>
                </c:pt>
                <c:pt idx="23">
                  <c:v>156.57444444444442</c:v>
                </c:pt>
                <c:pt idx="24">
                  <c:v>161.48444444444445</c:v>
                </c:pt>
                <c:pt idx="25">
                  <c:v>166.39444444444445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Maximum load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'1. No tracks on bogie'!$B$22:$B$23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'1. No tracks on bogie'!$C$22:$C$23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Load (tons)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Average ground pressure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3381907095682"/>
          <c:y val="3.8554456771501475E-2"/>
          <c:w val="0.24850359036986272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Front section</c:v>
          </c:tx>
          <c:spPr>
            <a:ln w="44450" cap="rnd" cmpd="dbl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'2. With tracks on rear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With tracks on rear bogie'!$H$13:$H$38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E15-9997-DFE4AA75E162}"/>
            </c:ext>
          </c:extLst>
        </c:ser>
        <c:ser>
          <c:idx val="1"/>
          <c:order val="1"/>
          <c:tx>
            <c:v>Rear section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 With tracks on rear bogie'!$G$13:$G$38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With tracks on rear bogie'!$I$13:$I$38</c:f>
              <c:numCache>
                <c:formatCode>0.00</c:formatCode>
                <c:ptCount val="26"/>
                <c:pt idx="0">
                  <c:v>40.916666666666664</c:v>
                </c:pt>
                <c:pt idx="1">
                  <c:v>44.264393939393933</c:v>
                </c:pt>
                <c:pt idx="2">
                  <c:v>47.61212121212121</c:v>
                </c:pt>
                <c:pt idx="3">
                  <c:v>50.959848484848479</c:v>
                </c:pt>
                <c:pt idx="4">
                  <c:v>54.307575757575755</c:v>
                </c:pt>
                <c:pt idx="5">
                  <c:v>57.655303030303024</c:v>
                </c:pt>
                <c:pt idx="6">
                  <c:v>61.003030303030293</c:v>
                </c:pt>
                <c:pt idx="7">
                  <c:v>64.350757575757569</c:v>
                </c:pt>
                <c:pt idx="8">
                  <c:v>67.698484848484853</c:v>
                </c:pt>
                <c:pt idx="9">
                  <c:v>71.046212121212108</c:v>
                </c:pt>
                <c:pt idx="10">
                  <c:v>74.393939393939391</c:v>
                </c:pt>
                <c:pt idx="11">
                  <c:v>77.74166666666666</c:v>
                </c:pt>
                <c:pt idx="12">
                  <c:v>81.089393939393943</c:v>
                </c:pt>
                <c:pt idx="13">
                  <c:v>84.437121212121212</c:v>
                </c:pt>
                <c:pt idx="14">
                  <c:v>87.784848484848482</c:v>
                </c:pt>
                <c:pt idx="15">
                  <c:v>91.132575757575765</c:v>
                </c:pt>
                <c:pt idx="16">
                  <c:v>94.48030303030302</c:v>
                </c:pt>
                <c:pt idx="17">
                  <c:v>97.828030303030303</c:v>
                </c:pt>
                <c:pt idx="18">
                  <c:v>101.17575757575757</c:v>
                </c:pt>
                <c:pt idx="19">
                  <c:v>104.52348484848484</c:v>
                </c:pt>
                <c:pt idx="20">
                  <c:v>107.87121212121211</c:v>
                </c:pt>
                <c:pt idx="21">
                  <c:v>111.21893939393941</c:v>
                </c:pt>
                <c:pt idx="22">
                  <c:v>114.56666666666666</c:v>
                </c:pt>
                <c:pt idx="23">
                  <c:v>117.91439393939393</c:v>
                </c:pt>
                <c:pt idx="24">
                  <c:v>121.2621212121212</c:v>
                </c:pt>
                <c:pt idx="25">
                  <c:v>124.60984848484848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Maximum load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'2. With tracks on rear bogie'!$B$22:$B$23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'2. With tracks on rear bogie'!$C$22:$C$23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Load (tons)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Average ground pressure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27706292810959"/>
          <c:y val="3.8461689381850524E-2"/>
          <c:w val="0.25343639971832788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10721340</xdr:colOff>
      <xdr:row>3</xdr:row>
      <xdr:rowOff>3977640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21340" cy="14112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91722</xdr:rowOff>
    </xdr:from>
    <xdr:to>
      <xdr:col>5</xdr:col>
      <xdr:colOff>825500</xdr:colOff>
      <xdr:row>38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101600</xdr:rowOff>
    </xdr:from>
    <xdr:to>
      <xdr:col>5</xdr:col>
      <xdr:colOff>749300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Normal="100" workbookViewId="0">
      <selection activeCell="A9" sqref="A9"/>
    </sheetView>
  </sheetViews>
  <sheetFormatPr defaultColWidth="101" defaultRowHeight="15" x14ac:dyDescent="0.25"/>
  <cols>
    <col min="1" max="1" width="186.42578125" customWidth="1"/>
  </cols>
  <sheetData>
    <row r="1" ht="409.6" customHeight="1" x14ac:dyDescent="0.25"/>
    <row r="2" ht="374.45" customHeight="1" x14ac:dyDescent="0.25"/>
    <row r="4" ht="321.75" customHeight="1" x14ac:dyDescent="0.25"/>
  </sheetData>
  <sheetProtection algorithmName="SHA-512" hashValue="tmCXo8fJvTS6RQBAQzaOtEAGMBECr1PyDnfdufGoTp9j3/Qm/bjoecmMQADLj/kIcJuEkOy8Ly9ELY7W+a2DYg==" saltValue="92J6noQVd/WXtQaaKPWvyA==" spinCount="100000" sheet="1" object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8"/>
  <sheetViews>
    <sheetView zoomScale="75" zoomScaleNormal="75" workbookViewId="0">
      <selection activeCell="B8" sqref="B8"/>
    </sheetView>
  </sheetViews>
  <sheetFormatPr defaultColWidth="8.7109375" defaultRowHeight="15" x14ac:dyDescent="0.25"/>
  <cols>
    <col min="1" max="1" width="56.7109375" style="3" customWidth="1"/>
    <col min="2" max="2" width="12.7109375" style="3" customWidth="1"/>
    <col min="3" max="3" width="8.7109375" style="3"/>
    <col min="4" max="4" width="12.42578125" style="3" bestFit="1" customWidth="1"/>
    <col min="5" max="5" width="12.85546875" style="3" bestFit="1" customWidth="1"/>
    <col min="6" max="6" width="13.140625" style="3" bestFit="1" customWidth="1"/>
    <col min="7" max="7" width="13.7109375" style="3" bestFit="1" customWidth="1"/>
    <col min="8" max="8" width="14.42578125" style="3" customWidth="1"/>
    <col min="9" max="9" width="13.42578125" style="3" customWidth="1"/>
    <col min="10" max="10" width="8.7109375" style="3"/>
    <col min="11" max="11" width="8.5703125" style="3" bestFit="1" customWidth="1"/>
    <col min="12" max="12" width="13.7109375" style="3" bestFit="1" customWidth="1"/>
    <col min="13" max="13" width="12.42578125" style="3" bestFit="1" customWidth="1"/>
    <col min="14" max="16384" width="8.7109375" style="3"/>
  </cols>
  <sheetData>
    <row r="1" spans="1:10" ht="23.25" x14ac:dyDescent="0.35">
      <c r="A1" s="6" t="s">
        <v>6</v>
      </c>
    </row>
    <row r="2" spans="1:10" x14ac:dyDescent="0.25">
      <c r="B2" s="33"/>
      <c r="G2" s="8"/>
      <c r="H2" s="8"/>
      <c r="I2" s="8"/>
      <c r="J2" s="8"/>
    </row>
    <row r="3" spans="1:10" ht="15.75" thickBot="1" x14ac:dyDescent="0.3">
      <c r="A3" s="9" t="s">
        <v>7</v>
      </c>
      <c r="B3" s="10" t="s">
        <v>9</v>
      </c>
      <c r="C3" s="10" t="s">
        <v>8</v>
      </c>
      <c r="D3" s="11"/>
    </row>
    <row r="4" spans="1:10" x14ac:dyDescent="0.25">
      <c r="A4" s="3" t="s">
        <v>10</v>
      </c>
      <c r="B4" s="1">
        <v>20</v>
      </c>
      <c r="C4" s="5" t="s">
        <v>20</v>
      </c>
      <c r="D4" s="5"/>
    </row>
    <row r="5" spans="1:10" x14ac:dyDescent="0.25">
      <c r="A5" s="3" t="s">
        <v>11</v>
      </c>
      <c r="B5" s="2">
        <v>60</v>
      </c>
      <c r="C5" s="5" t="s">
        <v>0</v>
      </c>
      <c r="D5" s="12"/>
      <c r="G5" s="34"/>
      <c r="H5" s="34"/>
      <c r="I5" s="34"/>
    </row>
    <row r="6" spans="1:10" x14ac:dyDescent="0.25">
      <c r="A6" s="4" t="s">
        <v>12</v>
      </c>
      <c r="B6" s="2">
        <v>10</v>
      </c>
      <c r="C6" s="5" t="s">
        <v>0</v>
      </c>
      <c r="D6" s="12"/>
      <c r="G6" s="34"/>
      <c r="H6" s="34"/>
      <c r="I6" s="34"/>
    </row>
    <row r="7" spans="1:10" x14ac:dyDescent="0.25">
      <c r="A7" s="3" t="s">
        <v>13</v>
      </c>
      <c r="B7" s="2">
        <v>16</v>
      </c>
      <c r="C7" s="5" t="s">
        <v>20</v>
      </c>
      <c r="D7" s="12"/>
    </row>
    <row r="8" spans="1:10" x14ac:dyDescent="0.25">
      <c r="A8" s="3" t="s">
        <v>14</v>
      </c>
      <c r="B8" s="1">
        <v>4</v>
      </c>
      <c r="C8" s="5" t="s">
        <v>2</v>
      </c>
      <c r="D8" s="5"/>
      <c r="H8" s="13"/>
    </row>
    <row r="9" spans="1:10" ht="15.75" thickBot="1" x14ac:dyDescent="0.3">
      <c r="A9" s="3" t="s">
        <v>15</v>
      </c>
      <c r="B9" s="1">
        <v>75</v>
      </c>
      <c r="C9" s="5" t="s">
        <v>1</v>
      </c>
      <c r="D9" s="5"/>
      <c r="H9" s="13"/>
    </row>
    <row r="10" spans="1:10" x14ac:dyDescent="0.25">
      <c r="A10" s="3" t="s">
        <v>16</v>
      </c>
      <c r="B10" s="1">
        <v>120</v>
      </c>
      <c r="C10" s="5" t="s">
        <v>1</v>
      </c>
      <c r="D10" s="5"/>
      <c r="G10" s="35" t="s">
        <v>21</v>
      </c>
      <c r="H10" s="36"/>
      <c r="I10" s="37"/>
    </row>
    <row r="11" spans="1:10" ht="15.75" thickBot="1" x14ac:dyDescent="0.3">
      <c r="A11" s="3" t="s">
        <v>17</v>
      </c>
      <c r="B11" s="1">
        <v>4</v>
      </c>
      <c r="C11" s="5" t="s">
        <v>2</v>
      </c>
      <c r="D11" s="5"/>
      <c r="G11" s="38"/>
      <c r="H11" s="39"/>
      <c r="I11" s="40"/>
    </row>
    <row r="12" spans="1:10" ht="15.75" thickBot="1" x14ac:dyDescent="0.3">
      <c r="A12" s="3" t="s">
        <v>19</v>
      </c>
      <c r="B12" s="1">
        <v>75</v>
      </c>
      <c r="C12" s="5" t="s">
        <v>1</v>
      </c>
      <c r="D12" s="5"/>
      <c r="G12" s="14" t="s">
        <v>22</v>
      </c>
      <c r="H12" s="15" t="s">
        <v>23</v>
      </c>
      <c r="I12" s="16" t="s">
        <v>24</v>
      </c>
    </row>
    <row r="13" spans="1:10" ht="14.45" customHeight="1" x14ac:dyDescent="0.25">
      <c r="A13" s="3" t="s">
        <v>18</v>
      </c>
      <c r="B13" s="1">
        <v>120</v>
      </c>
      <c r="C13" s="5" t="s">
        <v>1</v>
      </c>
      <c r="D13" s="5"/>
      <c r="G13" s="20">
        <v>0</v>
      </c>
      <c r="H13" s="21">
        <f t="shared" ref="H13:H38" si="0">((($B$4*($B$5/100)+($B$6/100)*G13)*1000*9.82)/((($B$9*$B$10/2)*$B$8)/10000))/1000</f>
        <v>65.466666666666669</v>
      </c>
      <c r="I13" s="22">
        <f t="shared" ref="I13:I38" si="1">((($B$4*((100-$B$5)/100)+((100-$B$6)/100)*G13)*1000*9.82)/((($B$12*$B$13/2)*$B$11)/10000))/1000</f>
        <v>43.644444444444446</v>
      </c>
    </row>
    <row r="14" spans="1:10" x14ac:dyDescent="0.25">
      <c r="G14" s="20">
        <v>1</v>
      </c>
      <c r="H14" s="21">
        <f t="shared" si="0"/>
        <v>66.012222222222221</v>
      </c>
      <c r="I14" s="22">
        <f t="shared" si="1"/>
        <v>48.554444444444442</v>
      </c>
    </row>
    <row r="15" spans="1:10" x14ac:dyDescent="0.25">
      <c r="G15" s="20">
        <v>2</v>
      </c>
      <c r="H15" s="21">
        <f t="shared" si="0"/>
        <v>66.557777777777787</v>
      </c>
      <c r="I15" s="22">
        <f t="shared" si="1"/>
        <v>53.464444444444446</v>
      </c>
    </row>
    <row r="16" spans="1:10" x14ac:dyDescent="0.25">
      <c r="G16" s="20">
        <v>3</v>
      </c>
      <c r="H16" s="21">
        <f t="shared" si="0"/>
        <v>67.103333333333325</v>
      </c>
      <c r="I16" s="22">
        <f t="shared" si="1"/>
        <v>58.374444444444443</v>
      </c>
    </row>
    <row r="17" spans="2:9" x14ac:dyDescent="0.25">
      <c r="G17" s="20">
        <v>4</v>
      </c>
      <c r="H17" s="21">
        <f t="shared" si="0"/>
        <v>67.648888888888891</v>
      </c>
      <c r="I17" s="22">
        <f t="shared" si="1"/>
        <v>63.284444444444446</v>
      </c>
    </row>
    <row r="18" spans="2:9" x14ac:dyDescent="0.25">
      <c r="F18" s="23"/>
      <c r="G18" s="20">
        <v>5</v>
      </c>
      <c r="H18" s="21">
        <f t="shared" si="0"/>
        <v>68.194444444444443</v>
      </c>
      <c r="I18" s="22">
        <f t="shared" si="1"/>
        <v>68.194444444444443</v>
      </c>
    </row>
    <row r="19" spans="2:9" ht="15.75" thickBot="1" x14ac:dyDescent="0.3">
      <c r="F19" s="23"/>
      <c r="G19" s="20">
        <v>6</v>
      </c>
      <c r="H19" s="21">
        <f t="shared" si="0"/>
        <v>68.739999999999995</v>
      </c>
      <c r="I19" s="22">
        <f t="shared" si="1"/>
        <v>73.104444444444439</v>
      </c>
    </row>
    <row r="20" spans="2:9" ht="15.75" thickBot="1" x14ac:dyDescent="0.3">
      <c r="B20" s="15" t="s">
        <v>5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78.014444444444436</v>
      </c>
    </row>
    <row r="21" spans="2:9" x14ac:dyDescent="0.25">
      <c r="B21" s="13" t="s">
        <v>3</v>
      </c>
      <c r="C21" s="24" t="s">
        <v>4</v>
      </c>
      <c r="F21" s="23"/>
      <c r="G21" s="20">
        <v>8</v>
      </c>
      <c r="H21" s="21">
        <f t="shared" si="0"/>
        <v>69.831111111111113</v>
      </c>
      <c r="I21" s="22">
        <f t="shared" si="1"/>
        <v>82.924444444444433</v>
      </c>
    </row>
    <row r="22" spans="2:9" x14ac:dyDescent="0.25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87.834444444444458</v>
      </c>
    </row>
    <row r="23" spans="2:9" ht="15.75" thickBot="1" x14ac:dyDescent="0.3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92.74444444444444</v>
      </c>
    </row>
    <row r="24" spans="2:9" x14ac:dyDescent="0.25">
      <c r="F24" s="23"/>
      <c r="G24" s="20">
        <v>11</v>
      </c>
      <c r="H24" s="21">
        <f t="shared" si="0"/>
        <v>71.467777777777783</v>
      </c>
      <c r="I24" s="22">
        <f t="shared" si="1"/>
        <v>97.654444444444437</v>
      </c>
    </row>
    <row r="25" spans="2:9" x14ac:dyDescent="0.25">
      <c r="F25" s="23"/>
      <c r="G25" s="20">
        <v>12</v>
      </c>
      <c r="H25" s="21">
        <f t="shared" si="0"/>
        <v>72.013333333333335</v>
      </c>
      <c r="I25" s="22">
        <f t="shared" si="1"/>
        <v>102.56444444444443</v>
      </c>
    </row>
    <row r="26" spans="2:9" x14ac:dyDescent="0.25">
      <c r="F26" s="23"/>
      <c r="G26" s="20">
        <v>13</v>
      </c>
      <c r="H26" s="21">
        <f t="shared" si="0"/>
        <v>72.558888888888887</v>
      </c>
      <c r="I26" s="22">
        <f t="shared" si="1"/>
        <v>107.47444444444446</v>
      </c>
    </row>
    <row r="27" spans="2:9" x14ac:dyDescent="0.25">
      <c r="F27" s="23"/>
      <c r="G27" s="20">
        <v>14</v>
      </c>
      <c r="H27" s="21">
        <f t="shared" si="0"/>
        <v>73.104444444444439</v>
      </c>
      <c r="I27" s="22">
        <f t="shared" si="1"/>
        <v>112.38444444444444</v>
      </c>
    </row>
    <row r="28" spans="2:9" x14ac:dyDescent="0.25">
      <c r="F28" s="23"/>
      <c r="G28" s="20">
        <v>15</v>
      </c>
      <c r="H28" s="21">
        <f t="shared" si="0"/>
        <v>73.650000000000006</v>
      </c>
      <c r="I28" s="22">
        <f t="shared" si="1"/>
        <v>117.29444444444444</v>
      </c>
    </row>
    <row r="29" spans="2:9" x14ac:dyDescent="0.25">
      <c r="F29" s="23"/>
      <c r="G29" s="20">
        <v>16</v>
      </c>
      <c r="H29" s="21">
        <f t="shared" si="0"/>
        <v>74.195555555555543</v>
      </c>
      <c r="I29" s="22">
        <f t="shared" si="1"/>
        <v>122.20444444444443</v>
      </c>
    </row>
    <row r="30" spans="2:9" x14ac:dyDescent="0.25">
      <c r="F30" s="23"/>
      <c r="G30" s="20">
        <v>17</v>
      </c>
      <c r="H30" s="21">
        <f t="shared" si="0"/>
        <v>74.74111111111111</v>
      </c>
      <c r="I30" s="22">
        <f t="shared" si="1"/>
        <v>127.11444444444444</v>
      </c>
    </row>
    <row r="31" spans="2:9" x14ac:dyDescent="0.25">
      <c r="F31" s="23"/>
      <c r="G31" s="20">
        <v>18</v>
      </c>
      <c r="H31" s="21">
        <f t="shared" si="0"/>
        <v>75.286666666666676</v>
      </c>
      <c r="I31" s="22">
        <f t="shared" si="1"/>
        <v>132.02444444444444</v>
      </c>
    </row>
    <row r="32" spans="2:9" x14ac:dyDescent="0.25">
      <c r="F32" s="23"/>
      <c r="G32" s="20">
        <v>19</v>
      </c>
      <c r="H32" s="21">
        <f t="shared" si="0"/>
        <v>75.832222222222214</v>
      </c>
      <c r="I32" s="22">
        <f t="shared" si="1"/>
        <v>136.93444444444444</v>
      </c>
    </row>
    <row r="33" spans="6:9" x14ac:dyDescent="0.25">
      <c r="F33" s="23"/>
      <c r="G33" s="20">
        <v>20</v>
      </c>
      <c r="H33" s="21">
        <f t="shared" si="0"/>
        <v>76.37777777777778</v>
      </c>
      <c r="I33" s="22">
        <f t="shared" si="1"/>
        <v>141.84444444444443</v>
      </c>
    </row>
    <row r="34" spans="6:9" x14ac:dyDescent="0.25">
      <c r="F34" s="23"/>
      <c r="G34" s="20">
        <v>21</v>
      </c>
      <c r="H34" s="21">
        <f t="shared" si="0"/>
        <v>76.923333333333332</v>
      </c>
      <c r="I34" s="22">
        <f t="shared" si="1"/>
        <v>146.75444444444446</v>
      </c>
    </row>
    <row r="35" spans="6:9" x14ac:dyDescent="0.25">
      <c r="F35" s="23"/>
      <c r="G35" s="20">
        <v>22</v>
      </c>
      <c r="H35" s="21">
        <f t="shared" si="0"/>
        <v>77.468888888888884</v>
      </c>
      <c r="I35" s="22">
        <f t="shared" si="1"/>
        <v>151.66444444444443</v>
      </c>
    </row>
    <row r="36" spans="6:9" x14ac:dyDescent="0.25">
      <c r="F36" s="23"/>
      <c r="G36" s="20">
        <v>23</v>
      </c>
      <c r="H36" s="21">
        <f t="shared" si="0"/>
        <v>78.014444444444436</v>
      </c>
      <c r="I36" s="22">
        <f t="shared" si="1"/>
        <v>156.57444444444442</v>
      </c>
    </row>
    <row r="37" spans="6:9" x14ac:dyDescent="0.25">
      <c r="F37" s="23"/>
      <c r="G37" s="20">
        <v>24</v>
      </c>
      <c r="H37" s="21">
        <f t="shared" si="0"/>
        <v>78.56</v>
      </c>
      <c r="I37" s="22">
        <f t="shared" si="1"/>
        <v>161.48444444444445</v>
      </c>
    </row>
    <row r="38" spans="6:9" ht="15.75" thickBot="1" x14ac:dyDescent="0.3">
      <c r="F38" s="23"/>
      <c r="G38" s="27">
        <v>25</v>
      </c>
      <c r="H38" s="28">
        <f t="shared" si="0"/>
        <v>79.105555555555554</v>
      </c>
      <c r="I38" s="29">
        <f t="shared" si="1"/>
        <v>166.39444444444445</v>
      </c>
    </row>
    <row r="39" spans="6:9" x14ac:dyDescent="0.25">
      <c r="F39" s="23"/>
    </row>
    <row r="40" spans="6:9" x14ac:dyDescent="0.25">
      <c r="F40" s="23"/>
    </row>
    <row r="41" spans="6:9" x14ac:dyDescent="0.25">
      <c r="F41" s="23"/>
    </row>
    <row r="42" spans="6:9" x14ac:dyDescent="0.25">
      <c r="F42" s="23"/>
    </row>
    <row r="43" spans="6:9" x14ac:dyDescent="0.25">
      <c r="F43" s="30"/>
    </row>
    <row r="44" spans="6:9" x14ac:dyDescent="0.25">
      <c r="F44" s="30"/>
      <c r="G44" s="13"/>
      <c r="H44" s="21"/>
      <c r="I44" s="21"/>
    </row>
    <row r="45" spans="6:9" x14ac:dyDescent="0.25">
      <c r="F45" s="30"/>
      <c r="G45" s="13"/>
      <c r="H45" s="21"/>
      <c r="I45" s="21"/>
    </row>
    <row r="46" spans="6:9" x14ac:dyDescent="0.25">
      <c r="F46" s="30"/>
      <c r="G46" s="13"/>
      <c r="H46" s="21"/>
      <c r="I46" s="21"/>
    </row>
    <row r="47" spans="6:9" x14ac:dyDescent="0.25">
      <c r="F47" s="30"/>
      <c r="G47" s="13"/>
      <c r="H47" s="21"/>
      <c r="I47" s="21"/>
    </row>
    <row r="48" spans="6:9" x14ac:dyDescent="0.25">
      <c r="F48" s="30"/>
      <c r="G48" s="13"/>
      <c r="H48" s="21"/>
      <c r="I48" s="21"/>
    </row>
    <row r="49" spans="6:9" x14ac:dyDescent="0.25">
      <c r="F49" s="30"/>
      <c r="G49" s="13"/>
      <c r="H49" s="21"/>
      <c r="I49" s="21"/>
    </row>
    <row r="50" spans="6:9" x14ac:dyDescent="0.25">
      <c r="F50" s="30"/>
      <c r="G50" s="13"/>
      <c r="H50" s="21"/>
      <c r="I50" s="21"/>
    </row>
    <row r="51" spans="6:9" x14ac:dyDescent="0.25">
      <c r="F51" s="30"/>
      <c r="G51" s="13"/>
      <c r="H51" s="21"/>
      <c r="I51" s="21"/>
    </row>
    <row r="52" spans="6:9" x14ac:dyDescent="0.25">
      <c r="F52" s="30"/>
      <c r="G52" s="13"/>
      <c r="H52" s="21"/>
      <c r="I52" s="21"/>
    </row>
    <row r="53" spans="6:9" x14ac:dyDescent="0.25">
      <c r="F53" s="30"/>
      <c r="G53" s="13"/>
      <c r="H53" s="21"/>
      <c r="I53" s="21"/>
    </row>
    <row r="54" spans="6:9" x14ac:dyDescent="0.25">
      <c r="F54" s="30"/>
      <c r="G54" s="13"/>
      <c r="H54" s="21"/>
      <c r="I54" s="21"/>
    </row>
    <row r="55" spans="6:9" x14ac:dyDescent="0.25">
      <c r="F55" s="30"/>
      <c r="G55" s="13"/>
      <c r="H55" s="21"/>
      <c r="I55" s="21"/>
    </row>
    <row r="56" spans="6:9" x14ac:dyDescent="0.25">
      <c r="F56" s="30"/>
      <c r="G56" s="13"/>
      <c r="H56" s="21"/>
      <c r="I56" s="21"/>
    </row>
    <row r="57" spans="6:9" x14ac:dyDescent="0.25">
      <c r="F57" s="30"/>
      <c r="G57" s="13"/>
      <c r="H57" s="21"/>
      <c r="I57" s="21"/>
    </row>
    <row r="58" spans="6:9" x14ac:dyDescent="0.25">
      <c r="F58" s="30"/>
      <c r="G58" s="13"/>
      <c r="H58" s="21"/>
      <c r="I58" s="21"/>
    </row>
    <row r="59" spans="6:9" x14ac:dyDescent="0.25">
      <c r="F59" s="30"/>
      <c r="G59" s="13"/>
      <c r="H59" s="21"/>
      <c r="I59" s="21"/>
    </row>
    <row r="60" spans="6:9" x14ac:dyDescent="0.25">
      <c r="F60" s="30"/>
      <c r="G60" s="13"/>
      <c r="H60" s="21"/>
      <c r="I60" s="21"/>
    </row>
    <row r="61" spans="6:9" x14ac:dyDescent="0.25">
      <c r="F61" s="30"/>
      <c r="G61" s="13"/>
      <c r="H61" s="21"/>
      <c r="I61" s="21"/>
    </row>
    <row r="62" spans="6:9" x14ac:dyDescent="0.25">
      <c r="F62" s="30"/>
      <c r="G62" s="13"/>
      <c r="H62" s="21"/>
      <c r="I62" s="21"/>
    </row>
    <row r="63" spans="6:9" x14ac:dyDescent="0.25">
      <c r="F63" s="30"/>
      <c r="G63" s="13"/>
      <c r="H63" s="21"/>
      <c r="I63" s="21"/>
    </row>
    <row r="64" spans="6:9" x14ac:dyDescent="0.25">
      <c r="F64" s="30"/>
      <c r="G64" s="13"/>
      <c r="H64" s="21"/>
      <c r="I64" s="21"/>
    </row>
    <row r="65" spans="6:9" x14ac:dyDescent="0.25">
      <c r="F65" s="30"/>
      <c r="G65" s="13"/>
      <c r="H65" s="21"/>
      <c r="I65" s="21"/>
    </row>
    <row r="66" spans="6:9" x14ac:dyDescent="0.25">
      <c r="F66" s="30"/>
      <c r="G66" s="13"/>
      <c r="H66" s="21"/>
      <c r="I66" s="21"/>
    </row>
    <row r="67" spans="6:9" x14ac:dyDescent="0.25">
      <c r="F67" s="30"/>
      <c r="G67" s="13"/>
      <c r="H67" s="21"/>
      <c r="I67" s="21"/>
    </row>
    <row r="68" spans="6:9" x14ac:dyDescent="0.25">
      <c r="F68" s="30"/>
      <c r="G68" s="13"/>
      <c r="H68" s="21"/>
      <c r="I68" s="21"/>
    </row>
  </sheetData>
  <sheetProtection algorithmName="SHA-512" hashValue="7JaXs8/SyVHcKTWSsm7SubM+O9fig7ROsoeWfJNzuXNrDUcIKqolF50B8BoNds2x2oFX7AXOgpuMvl+wGOya+g==" saltValue="EMgliH21QQtYcFfMrxuQvg==" spinCount="100000" sheet="1" objects="1" scenarios="1" selectLockedCells="1"/>
  <mergeCells count="2">
    <mergeCell ref="G5:I6"/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5" zoomScaleNormal="75" workbookViewId="0">
      <selection activeCell="B11" sqref="B11"/>
    </sheetView>
  </sheetViews>
  <sheetFormatPr defaultColWidth="8.7109375" defaultRowHeight="15" x14ac:dyDescent="0.25"/>
  <cols>
    <col min="1" max="1" width="56.5703125" style="3" customWidth="1"/>
    <col min="2" max="2" width="12.7109375" style="3" customWidth="1"/>
    <col min="3" max="3" width="8.7109375" style="3"/>
    <col min="4" max="4" width="12.42578125" style="3" bestFit="1" customWidth="1"/>
    <col min="5" max="5" width="12.85546875" style="3" bestFit="1" customWidth="1"/>
    <col min="6" max="6" width="13.140625" style="3" bestFit="1" customWidth="1"/>
    <col min="7" max="7" width="13.7109375" style="3" bestFit="1" customWidth="1"/>
    <col min="8" max="8" width="15.140625" style="3" customWidth="1"/>
    <col min="9" max="9" width="14" style="3" customWidth="1"/>
    <col min="10" max="10" width="8.7109375" style="3"/>
    <col min="11" max="11" width="8.5703125" style="3" bestFit="1" customWidth="1"/>
    <col min="12" max="12" width="13.7109375" style="3" bestFit="1" customWidth="1"/>
    <col min="13" max="13" width="12.42578125" style="3" bestFit="1" customWidth="1"/>
    <col min="14" max="14" width="8.7109375" style="3"/>
    <col min="15" max="16384" width="8.7109375" style="7"/>
  </cols>
  <sheetData>
    <row r="1" spans="1:10" ht="23.25" x14ac:dyDescent="0.35">
      <c r="A1" s="6" t="s">
        <v>28</v>
      </c>
    </row>
    <row r="2" spans="1:10" x14ac:dyDescent="0.25">
      <c r="B2" s="8"/>
      <c r="G2" s="8"/>
      <c r="H2" s="8"/>
      <c r="I2" s="8"/>
      <c r="J2" s="8"/>
    </row>
    <row r="3" spans="1:10" ht="15.75" thickBot="1" x14ac:dyDescent="0.3">
      <c r="A3" s="9" t="s">
        <v>7</v>
      </c>
      <c r="B3" s="10" t="s">
        <v>9</v>
      </c>
      <c r="C3" s="10" t="s">
        <v>8</v>
      </c>
      <c r="D3" s="11"/>
    </row>
    <row r="4" spans="1:10" x14ac:dyDescent="0.25">
      <c r="A4" s="3" t="s">
        <v>10</v>
      </c>
      <c r="B4" s="1">
        <v>20</v>
      </c>
      <c r="C4" s="5" t="s">
        <v>20</v>
      </c>
      <c r="D4" s="5"/>
    </row>
    <row r="5" spans="1:10" x14ac:dyDescent="0.25">
      <c r="A5" s="3" t="s">
        <v>11</v>
      </c>
      <c r="B5" s="1">
        <v>60</v>
      </c>
      <c r="C5" s="5" t="s">
        <v>0</v>
      </c>
      <c r="D5" s="12"/>
    </row>
    <row r="6" spans="1:10" x14ac:dyDescent="0.25">
      <c r="A6" s="4" t="s">
        <v>12</v>
      </c>
      <c r="B6" s="1">
        <v>10</v>
      </c>
      <c r="C6" s="5" t="s">
        <v>0</v>
      </c>
      <c r="D6" s="12"/>
    </row>
    <row r="7" spans="1:10" x14ac:dyDescent="0.25">
      <c r="A7" s="3" t="s">
        <v>13</v>
      </c>
      <c r="B7" s="1">
        <v>16</v>
      </c>
      <c r="C7" s="5" t="s">
        <v>20</v>
      </c>
      <c r="D7" s="12"/>
    </row>
    <row r="8" spans="1:10" x14ac:dyDescent="0.25">
      <c r="A8" s="3" t="s">
        <v>14</v>
      </c>
      <c r="B8" s="1">
        <v>4</v>
      </c>
      <c r="C8" s="5" t="s">
        <v>2</v>
      </c>
      <c r="D8" s="5"/>
      <c r="H8" s="13"/>
    </row>
    <row r="9" spans="1:10" ht="15.75" thickBot="1" x14ac:dyDescent="0.3">
      <c r="A9" s="3" t="s">
        <v>15</v>
      </c>
      <c r="B9" s="1">
        <v>75</v>
      </c>
      <c r="C9" s="5" t="s">
        <v>1</v>
      </c>
      <c r="D9" s="5"/>
      <c r="H9" s="13"/>
    </row>
    <row r="10" spans="1:10" x14ac:dyDescent="0.25">
      <c r="A10" s="3" t="s">
        <v>16</v>
      </c>
      <c r="B10" s="1">
        <v>120</v>
      </c>
      <c r="C10" s="5" t="s">
        <v>1</v>
      </c>
      <c r="D10" s="5"/>
      <c r="G10" s="35" t="s">
        <v>21</v>
      </c>
      <c r="H10" s="36"/>
      <c r="I10" s="37"/>
    </row>
    <row r="11" spans="1:10" ht="15.75" thickBot="1" x14ac:dyDescent="0.3">
      <c r="A11" s="3" t="s">
        <v>25</v>
      </c>
      <c r="B11" s="1">
        <v>80</v>
      </c>
      <c r="C11" s="5" t="s">
        <v>1</v>
      </c>
      <c r="D11" s="5"/>
      <c r="G11" s="38"/>
      <c r="H11" s="39"/>
      <c r="I11" s="40"/>
    </row>
    <row r="12" spans="1:10" ht="15.75" thickBot="1" x14ac:dyDescent="0.3">
      <c r="A12" s="3" t="s">
        <v>26</v>
      </c>
      <c r="B12" s="1">
        <v>165</v>
      </c>
      <c r="C12" s="5" t="s">
        <v>1</v>
      </c>
      <c r="D12" s="5"/>
      <c r="G12" s="17" t="s">
        <v>22</v>
      </c>
      <c r="H12" s="32" t="s">
        <v>23</v>
      </c>
      <c r="I12" s="31" t="s">
        <v>24</v>
      </c>
    </row>
    <row r="13" spans="1:10" x14ac:dyDescent="0.25">
      <c r="A13" s="3" t="s">
        <v>27</v>
      </c>
      <c r="B13" s="1">
        <v>3</v>
      </c>
      <c r="C13" s="5" t="s">
        <v>20</v>
      </c>
      <c r="D13" s="5"/>
      <c r="G13" s="17">
        <v>0</v>
      </c>
      <c r="H13" s="18">
        <f t="shared" ref="H13:H38" si="0">((($B$4*($B$5/100)+($B$6/100)*G13)*1000*9.82)/((($B$9*$B$10/2)*$B$8)/10000))/1000</f>
        <v>65.466666666666669</v>
      </c>
      <c r="I13" s="19">
        <f t="shared" ref="I13:I38" si="1">((($B$4*((100-$B$5)/100)+(((100-$B$6)/100)*G13)+$B$13)*1000*9.82)/((($B$11*$B$12)*2)/10000))/1000</f>
        <v>40.916666666666664</v>
      </c>
    </row>
    <row r="14" spans="1:10" x14ac:dyDescent="0.25">
      <c r="G14" s="20">
        <v>1</v>
      </c>
      <c r="H14" s="21">
        <f t="shared" si="0"/>
        <v>66.012222222222221</v>
      </c>
      <c r="I14" s="22">
        <f t="shared" si="1"/>
        <v>44.264393939393933</v>
      </c>
    </row>
    <row r="15" spans="1:10" x14ac:dyDescent="0.25">
      <c r="G15" s="20">
        <v>2</v>
      </c>
      <c r="H15" s="21">
        <f t="shared" si="0"/>
        <v>66.557777777777787</v>
      </c>
      <c r="I15" s="22">
        <f t="shared" si="1"/>
        <v>47.61212121212121</v>
      </c>
    </row>
    <row r="16" spans="1:10" x14ac:dyDescent="0.25">
      <c r="G16" s="20">
        <v>3</v>
      </c>
      <c r="H16" s="21">
        <f t="shared" si="0"/>
        <v>67.103333333333325</v>
      </c>
      <c r="I16" s="22">
        <f t="shared" si="1"/>
        <v>50.959848484848479</v>
      </c>
    </row>
    <row r="17" spans="2:9" x14ac:dyDescent="0.25">
      <c r="G17" s="20">
        <v>4</v>
      </c>
      <c r="H17" s="21">
        <f t="shared" si="0"/>
        <v>67.648888888888891</v>
      </c>
      <c r="I17" s="22">
        <f t="shared" si="1"/>
        <v>54.307575757575755</v>
      </c>
    </row>
    <row r="18" spans="2:9" x14ac:dyDescent="0.25">
      <c r="F18" s="23"/>
      <c r="G18" s="20">
        <v>5</v>
      </c>
      <c r="H18" s="21">
        <f t="shared" si="0"/>
        <v>68.194444444444443</v>
      </c>
      <c r="I18" s="22">
        <f t="shared" si="1"/>
        <v>57.655303030303024</v>
      </c>
    </row>
    <row r="19" spans="2:9" ht="15.75" thickBot="1" x14ac:dyDescent="0.3">
      <c r="F19" s="23"/>
      <c r="G19" s="20">
        <v>6</v>
      </c>
      <c r="H19" s="21">
        <f t="shared" si="0"/>
        <v>68.739999999999995</v>
      </c>
      <c r="I19" s="22">
        <f t="shared" si="1"/>
        <v>61.003030303030293</v>
      </c>
    </row>
    <row r="20" spans="2:9" ht="15.75" thickBot="1" x14ac:dyDescent="0.3">
      <c r="B20" s="15" t="s">
        <v>5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64.350757575757569</v>
      </c>
    </row>
    <row r="21" spans="2:9" x14ac:dyDescent="0.25">
      <c r="B21" s="13" t="s">
        <v>3</v>
      </c>
      <c r="C21" s="24" t="s">
        <v>4</v>
      </c>
      <c r="F21" s="23"/>
      <c r="G21" s="20">
        <v>8</v>
      </c>
      <c r="H21" s="21">
        <f t="shared" si="0"/>
        <v>69.831111111111113</v>
      </c>
      <c r="I21" s="22">
        <f t="shared" si="1"/>
        <v>67.698484848484853</v>
      </c>
    </row>
    <row r="22" spans="2:9" x14ac:dyDescent="0.25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71.046212121212108</v>
      </c>
    </row>
    <row r="23" spans="2:9" ht="15.75" thickBot="1" x14ac:dyDescent="0.3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74.393939393939391</v>
      </c>
    </row>
    <row r="24" spans="2:9" x14ac:dyDescent="0.25">
      <c r="F24" s="23"/>
      <c r="G24" s="20">
        <v>11</v>
      </c>
      <c r="H24" s="21">
        <f t="shared" si="0"/>
        <v>71.467777777777783</v>
      </c>
      <c r="I24" s="22">
        <f t="shared" si="1"/>
        <v>77.74166666666666</v>
      </c>
    </row>
    <row r="25" spans="2:9" x14ac:dyDescent="0.25">
      <c r="F25" s="23"/>
      <c r="G25" s="20">
        <v>12</v>
      </c>
      <c r="H25" s="21">
        <f t="shared" si="0"/>
        <v>72.013333333333335</v>
      </c>
      <c r="I25" s="22">
        <f t="shared" si="1"/>
        <v>81.089393939393943</v>
      </c>
    </row>
    <row r="26" spans="2:9" x14ac:dyDescent="0.25">
      <c r="F26" s="23"/>
      <c r="G26" s="20">
        <v>13</v>
      </c>
      <c r="H26" s="21">
        <f t="shared" si="0"/>
        <v>72.558888888888887</v>
      </c>
      <c r="I26" s="22">
        <f t="shared" si="1"/>
        <v>84.437121212121212</v>
      </c>
    </row>
    <row r="27" spans="2:9" x14ac:dyDescent="0.25">
      <c r="F27" s="23"/>
      <c r="G27" s="20">
        <v>14</v>
      </c>
      <c r="H27" s="21">
        <f t="shared" si="0"/>
        <v>73.104444444444439</v>
      </c>
      <c r="I27" s="22">
        <f t="shared" si="1"/>
        <v>87.784848484848482</v>
      </c>
    </row>
    <row r="28" spans="2:9" x14ac:dyDescent="0.25">
      <c r="F28" s="23"/>
      <c r="G28" s="20">
        <v>15</v>
      </c>
      <c r="H28" s="21">
        <f t="shared" si="0"/>
        <v>73.650000000000006</v>
      </c>
      <c r="I28" s="22">
        <f t="shared" si="1"/>
        <v>91.132575757575765</v>
      </c>
    </row>
    <row r="29" spans="2:9" x14ac:dyDescent="0.25">
      <c r="F29" s="23"/>
      <c r="G29" s="20">
        <v>16</v>
      </c>
      <c r="H29" s="21">
        <f t="shared" si="0"/>
        <v>74.195555555555543</v>
      </c>
      <c r="I29" s="22">
        <f t="shared" si="1"/>
        <v>94.48030303030302</v>
      </c>
    </row>
    <row r="30" spans="2:9" x14ac:dyDescent="0.25">
      <c r="F30" s="23"/>
      <c r="G30" s="20">
        <v>17</v>
      </c>
      <c r="H30" s="21">
        <f t="shared" si="0"/>
        <v>74.74111111111111</v>
      </c>
      <c r="I30" s="22">
        <f t="shared" si="1"/>
        <v>97.828030303030303</v>
      </c>
    </row>
    <row r="31" spans="2:9" x14ac:dyDescent="0.25">
      <c r="F31" s="23"/>
      <c r="G31" s="20">
        <v>18</v>
      </c>
      <c r="H31" s="21">
        <f t="shared" si="0"/>
        <v>75.286666666666676</v>
      </c>
      <c r="I31" s="22">
        <f t="shared" si="1"/>
        <v>101.17575757575757</v>
      </c>
    </row>
    <row r="32" spans="2:9" x14ac:dyDescent="0.25">
      <c r="F32" s="23"/>
      <c r="G32" s="20">
        <v>19</v>
      </c>
      <c r="H32" s="21">
        <f t="shared" si="0"/>
        <v>75.832222222222214</v>
      </c>
      <c r="I32" s="22">
        <f t="shared" si="1"/>
        <v>104.52348484848484</v>
      </c>
    </row>
    <row r="33" spans="6:9" x14ac:dyDescent="0.25">
      <c r="F33" s="23"/>
      <c r="G33" s="20">
        <v>20</v>
      </c>
      <c r="H33" s="21">
        <f t="shared" si="0"/>
        <v>76.37777777777778</v>
      </c>
      <c r="I33" s="22">
        <f t="shared" si="1"/>
        <v>107.87121212121211</v>
      </c>
    </row>
    <row r="34" spans="6:9" x14ac:dyDescent="0.25">
      <c r="F34" s="23"/>
      <c r="G34" s="20">
        <v>21</v>
      </c>
      <c r="H34" s="21">
        <f t="shared" si="0"/>
        <v>76.923333333333332</v>
      </c>
      <c r="I34" s="22">
        <f t="shared" si="1"/>
        <v>111.21893939393941</v>
      </c>
    </row>
    <row r="35" spans="6:9" x14ac:dyDescent="0.25">
      <c r="F35" s="23"/>
      <c r="G35" s="20">
        <v>22</v>
      </c>
      <c r="H35" s="21">
        <f t="shared" si="0"/>
        <v>77.468888888888884</v>
      </c>
      <c r="I35" s="22">
        <f t="shared" si="1"/>
        <v>114.56666666666666</v>
      </c>
    </row>
    <row r="36" spans="6:9" x14ac:dyDescent="0.25">
      <c r="F36" s="23"/>
      <c r="G36" s="20">
        <v>23</v>
      </c>
      <c r="H36" s="21">
        <f t="shared" si="0"/>
        <v>78.014444444444436</v>
      </c>
      <c r="I36" s="22">
        <f t="shared" si="1"/>
        <v>117.91439393939393</v>
      </c>
    </row>
    <row r="37" spans="6:9" x14ac:dyDescent="0.25">
      <c r="F37" s="23"/>
      <c r="G37" s="20">
        <v>24</v>
      </c>
      <c r="H37" s="21">
        <f t="shared" si="0"/>
        <v>78.56</v>
      </c>
      <c r="I37" s="22">
        <f t="shared" si="1"/>
        <v>121.2621212121212</v>
      </c>
    </row>
    <row r="38" spans="6:9" ht="15.75" thickBot="1" x14ac:dyDescent="0.3">
      <c r="F38" s="23"/>
      <c r="G38" s="27">
        <v>25</v>
      </c>
      <c r="H38" s="28">
        <f t="shared" si="0"/>
        <v>79.105555555555554</v>
      </c>
      <c r="I38" s="29">
        <f t="shared" si="1"/>
        <v>124.60984848484848</v>
      </c>
    </row>
    <row r="39" spans="6:9" x14ac:dyDescent="0.25">
      <c r="F39" s="23"/>
    </row>
    <row r="40" spans="6:9" x14ac:dyDescent="0.25">
      <c r="F40" s="23"/>
    </row>
    <row r="41" spans="6:9" x14ac:dyDescent="0.25">
      <c r="F41" s="23"/>
    </row>
    <row r="42" spans="6:9" x14ac:dyDescent="0.25">
      <c r="F42" s="23"/>
    </row>
    <row r="43" spans="6:9" x14ac:dyDescent="0.25">
      <c r="F43" s="30"/>
    </row>
    <row r="44" spans="6:9" x14ac:dyDescent="0.25">
      <c r="F44" s="30"/>
      <c r="G44" s="13"/>
      <c r="H44" s="21"/>
      <c r="I44" s="21"/>
    </row>
    <row r="45" spans="6:9" x14ac:dyDescent="0.25">
      <c r="F45" s="30"/>
      <c r="G45" s="13"/>
      <c r="H45" s="21"/>
      <c r="I45" s="21"/>
    </row>
    <row r="46" spans="6:9" x14ac:dyDescent="0.25">
      <c r="F46" s="30"/>
      <c r="G46" s="13"/>
      <c r="H46" s="21"/>
      <c r="I46" s="21"/>
    </row>
    <row r="47" spans="6:9" x14ac:dyDescent="0.25">
      <c r="F47" s="30"/>
      <c r="G47" s="13"/>
      <c r="H47" s="21"/>
      <c r="I47" s="21"/>
    </row>
    <row r="48" spans="6:9" x14ac:dyDescent="0.25">
      <c r="F48" s="30"/>
      <c r="G48" s="13"/>
      <c r="H48" s="21"/>
      <c r="I48" s="21"/>
    </row>
    <row r="49" spans="6:9" x14ac:dyDescent="0.25">
      <c r="F49" s="30"/>
      <c r="G49" s="13"/>
      <c r="H49" s="21"/>
      <c r="I49" s="21"/>
    </row>
    <row r="50" spans="6:9" x14ac:dyDescent="0.25">
      <c r="F50" s="30"/>
      <c r="G50" s="13"/>
      <c r="H50" s="21"/>
      <c r="I50" s="21"/>
    </row>
    <row r="51" spans="6:9" x14ac:dyDescent="0.25">
      <c r="F51" s="30"/>
      <c r="G51" s="13"/>
      <c r="H51" s="21"/>
      <c r="I51" s="21"/>
    </row>
    <row r="52" spans="6:9" x14ac:dyDescent="0.25">
      <c r="F52" s="30"/>
      <c r="G52" s="13"/>
      <c r="H52" s="21"/>
      <c r="I52" s="21"/>
    </row>
    <row r="53" spans="6:9" x14ac:dyDescent="0.25">
      <c r="F53" s="30"/>
      <c r="G53" s="13"/>
      <c r="H53" s="21"/>
      <c r="I53" s="21"/>
    </row>
    <row r="54" spans="6:9" x14ac:dyDescent="0.25">
      <c r="F54" s="30"/>
      <c r="G54" s="13"/>
      <c r="H54" s="21"/>
      <c r="I54" s="21"/>
    </row>
    <row r="55" spans="6:9" x14ac:dyDescent="0.25">
      <c r="F55" s="30"/>
      <c r="G55" s="13"/>
      <c r="H55" s="21"/>
      <c r="I55" s="21"/>
    </row>
    <row r="56" spans="6:9" x14ac:dyDescent="0.25">
      <c r="F56" s="30"/>
      <c r="G56" s="13"/>
      <c r="H56" s="21"/>
      <c r="I56" s="21"/>
    </row>
    <row r="57" spans="6:9" x14ac:dyDescent="0.25">
      <c r="F57" s="30"/>
      <c r="G57" s="13"/>
      <c r="H57" s="21"/>
      <c r="I57" s="21"/>
    </row>
    <row r="58" spans="6:9" x14ac:dyDescent="0.25">
      <c r="F58" s="30"/>
      <c r="G58" s="13"/>
      <c r="H58" s="21"/>
      <c r="I58" s="21"/>
    </row>
    <row r="59" spans="6:9" x14ac:dyDescent="0.25">
      <c r="F59" s="30"/>
      <c r="G59" s="13"/>
      <c r="H59" s="21"/>
      <c r="I59" s="21"/>
    </row>
    <row r="60" spans="6:9" x14ac:dyDescent="0.25">
      <c r="F60" s="30"/>
      <c r="G60" s="13"/>
      <c r="H60" s="21"/>
      <c r="I60" s="21"/>
    </row>
    <row r="61" spans="6:9" x14ac:dyDescent="0.25">
      <c r="F61" s="30"/>
      <c r="G61" s="13"/>
      <c r="H61" s="21"/>
      <c r="I61" s="21"/>
    </row>
    <row r="62" spans="6:9" x14ac:dyDescent="0.25">
      <c r="F62" s="30"/>
      <c r="G62" s="13"/>
      <c r="H62" s="21"/>
      <c r="I62" s="21"/>
    </row>
    <row r="63" spans="6:9" x14ac:dyDescent="0.25">
      <c r="F63" s="30"/>
      <c r="G63" s="13"/>
      <c r="H63" s="21"/>
      <c r="I63" s="21"/>
    </row>
    <row r="64" spans="6:9" x14ac:dyDescent="0.25">
      <c r="F64" s="30"/>
      <c r="G64" s="13"/>
      <c r="H64" s="21"/>
      <c r="I64" s="21"/>
    </row>
    <row r="65" spans="6:9" x14ac:dyDescent="0.25">
      <c r="F65" s="30"/>
      <c r="G65" s="13"/>
      <c r="H65" s="21"/>
      <c r="I65" s="21"/>
    </row>
    <row r="66" spans="6:9" x14ac:dyDescent="0.25">
      <c r="F66" s="30"/>
      <c r="G66" s="13"/>
      <c r="H66" s="21"/>
      <c r="I66" s="21"/>
    </row>
    <row r="67" spans="6:9" x14ac:dyDescent="0.25">
      <c r="F67" s="30"/>
      <c r="G67" s="13"/>
      <c r="H67" s="21"/>
      <c r="I67" s="21"/>
    </row>
    <row r="68" spans="6:9" x14ac:dyDescent="0.25">
      <c r="F68" s="30"/>
      <c r="G68" s="13"/>
      <c r="H68" s="21"/>
      <c r="I68" s="21"/>
    </row>
  </sheetData>
  <sheetProtection algorithmName="SHA-512" hashValue="iXOevmWTtaBUehSt/TmQBu7CZdil8TIOHnmx5sFL3O1zIE0Kfn3aanIpJAiIEhnoXKaW9MZjHCbgQSPiXwe8KQ==" saltValue="3HXYFA7Yf91CZj7do4YqPA==" spinCount="100000" sheet="1" objects="1" scenarios="1" selectLockedCells="1"/>
  <mergeCells count="1"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Instructions</vt:lpstr>
      <vt:lpstr>1. No tracks on bogie</vt:lpstr>
      <vt:lpstr>2. With tracks on rear bogie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Jensen</dc:creator>
  <cp:lastModifiedBy>Gina Parkatti</cp:lastModifiedBy>
  <dcterms:created xsi:type="dcterms:W3CDTF">2021-01-25T10:34:34Z</dcterms:created>
  <dcterms:modified xsi:type="dcterms:W3CDTF">2021-05-18T04:48:41Z</dcterms:modified>
  <cp:contentStatus/>
</cp:coreProperties>
</file>