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/>
  <mc:AlternateContent xmlns:mc="http://schemas.openxmlformats.org/markup-compatibility/2006">
    <mc:Choice Requires="x15">
      <x15ac:absPath xmlns:x15ac="http://schemas.microsoft.com/office/spreadsheetml/2010/11/ac" url="/Users/pernilla/Documents/IM/IM-data/Atmosfärkemi, nederbördskemi, krondropp/2022/Till hemsidan/"/>
    </mc:Choice>
  </mc:AlternateContent>
  <xr:revisionPtr revIDLastSave="0" documentId="8_{DA42C5E3-7A2C-8F4F-A70D-020DB475293C}" xr6:coauthVersionLast="47" xr6:coauthVersionMax="47" xr10:uidLastSave="{00000000-0000-0000-0000-000000000000}"/>
  <bookViews>
    <workbookView xWindow="1880" yWindow="500" windowWidth="24120" windowHeight="15860" xr2:uid="{00000000-000D-0000-FFFF-FFFF00000000}"/>
  </bookViews>
  <sheets>
    <sheet name="Generella anmärkningar" sheetId="8" r:id="rId1"/>
    <sheet name="Aneboda" sheetId="7" r:id="rId2"/>
    <sheet name="Gårdsjön" sheetId="4" r:id="rId3"/>
    <sheet name="Kindla" sheetId="5" r:id="rId4"/>
    <sheet name="Gammtratten" sheetId="6" r:id="rId5"/>
  </sheets>
  <definedNames>
    <definedName name="_xlnm._FilterDatabase" localSheetId="1" hidden="1">Aneboda!$A$1:$AN$289</definedName>
    <definedName name="_xlnm._FilterDatabase" localSheetId="4" hidden="1">Gammtratten!$A$1:$AN$254</definedName>
    <definedName name="_xlnm._FilterDatabase" localSheetId="2" hidden="1">Gårdsjön!$A$2:$S$241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287" i="6" l="1"/>
  <c r="V285" i="6"/>
  <c r="V283" i="6"/>
  <c r="V282" i="6"/>
  <c r="V280" i="6"/>
  <c r="V279" i="6"/>
  <c r="V281" i="6"/>
  <c r="V288" i="6"/>
  <c r="V289" i="6"/>
  <c r="V290" i="6"/>
  <c r="V286" i="6"/>
  <c r="V284" i="6"/>
  <c r="U290" i="6"/>
  <c r="U289" i="6"/>
  <c r="T279" i="6"/>
  <c r="T280" i="6"/>
  <c r="T282" i="6"/>
  <c r="T283" i="6"/>
  <c r="T284" i="6"/>
  <c r="T285" i="6"/>
  <c r="T286" i="6"/>
  <c r="T287" i="6"/>
  <c r="U288" i="6"/>
  <c r="T281" i="6"/>
  <c r="V324" i="5"/>
  <c r="V323" i="5"/>
  <c r="V317" i="5"/>
  <c r="V316" i="5"/>
  <c r="V315" i="5"/>
  <c r="V318" i="5"/>
  <c r="V319" i="5"/>
  <c r="V320" i="5"/>
  <c r="V321" i="5"/>
  <c r="V322" i="5"/>
  <c r="V325" i="5"/>
  <c r="V314" i="5"/>
  <c r="U325" i="5"/>
  <c r="U324" i="5"/>
  <c r="U323" i="5"/>
  <c r="T317" i="5"/>
  <c r="T315" i="5"/>
  <c r="T316" i="5"/>
  <c r="T318" i="5"/>
  <c r="T319" i="5"/>
  <c r="T320" i="5"/>
  <c r="T321" i="5"/>
  <c r="T322" i="5"/>
  <c r="T314" i="5"/>
  <c r="V317" i="4"/>
  <c r="V315" i="4"/>
  <c r="V316" i="4"/>
  <c r="V318" i="4"/>
  <c r="V319" i="4"/>
  <c r="V320" i="4"/>
  <c r="V321" i="4"/>
  <c r="V322" i="4"/>
  <c r="V323" i="4"/>
  <c r="V324" i="4"/>
  <c r="V325" i="4"/>
  <c r="V314" i="4"/>
  <c r="U324" i="4"/>
  <c r="U325" i="4"/>
  <c r="U323" i="4"/>
  <c r="T314" i="4"/>
  <c r="T315" i="4"/>
  <c r="T316" i="4"/>
  <c r="T317" i="4"/>
  <c r="T318" i="4"/>
  <c r="T319" i="4"/>
  <c r="T320" i="4"/>
  <c r="T321" i="4"/>
  <c r="T322" i="4"/>
  <c r="V323" i="7" l="1"/>
  <c r="V322" i="7"/>
  <c r="V325" i="7"/>
  <c r="V315" i="7"/>
  <c r="V316" i="7"/>
  <c r="V317" i="7"/>
  <c r="V318" i="7"/>
  <c r="V319" i="7"/>
  <c r="V320" i="7"/>
  <c r="V321" i="7"/>
  <c r="V324" i="7"/>
  <c r="V314" i="7"/>
  <c r="T322" i="7"/>
  <c r="T323" i="7"/>
  <c r="T325" i="7"/>
  <c r="T315" i="7"/>
  <c r="T316" i="7"/>
  <c r="T317" i="7"/>
  <c r="T318" i="7"/>
  <c r="T319" i="7"/>
  <c r="T320" i="7"/>
  <c r="T321" i="7"/>
  <c r="T324" i="7"/>
  <c r="T3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Sonesten</author>
  </authors>
  <commentList>
    <comment ref="F1" authorId="0" shapeId="0" xr:uid="{00000000-0006-0000-0100-000001000000}">
      <text>
        <r>
          <rPr>
            <sz val="10"/>
            <color rgb="FF000000"/>
            <rFont val="Calibri"/>
            <family val="2"/>
          </rPr>
          <t>Nederbörd</t>
        </r>
      </text>
    </comment>
    <comment ref="J1" authorId="0" shapeId="0" xr:uid="{00000000-0006-0000-0100-000002000000}">
      <text>
        <r>
          <rPr>
            <sz val="10"/>
            <color rgb="FF000000"/>
            <rFont val="Calibri"/>
            <family val="2"/>
          </rPr>
          <t>Icke-marint sulfatsvavel</t>
        </r>
      </text>
    </comment>
    <comment ref="T1" authorId="0" shapeId="0" xr:uid="{00000000-0006-0000-0100-000003000000}">
      <text>
        <r>
          <rPr>
            <sz val="10"/>
            <color rgb="FF000000"/>
            <rFont val="Calibri"/>
            <family val="2"/>
          </rPr>
          <t xml:space="preserve">Ntot = NO3-N + Kjeldahl-N
</t>
        </r>
        <r>
          <rPr>
            <sz val="10"/>
            <color rgb="FF000000"/>
            <rFont val="Calibri"/>
            <family val="2"/>
            <scheme val="minor"/>
          </rPr>
          <t>För värden under detektionsgräns har halva detektionsgränsen använts vid beräkning.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V1" authorId="0" shapeId="0" xr:uid="{00000000-0006-0000-0100-000004000000}">
      <text>
        <r>
          <rPr>
            <sz val="10"/>
            <color rgb="FF000000"/>
            <rFont val="Calibri"/>
            <family val="2"/>
          </rPr>
          <t xml:space="preserve">Organiskt kväve = Kjeldahl-N - NH4-N
</t>
        </r>
        <r>
          <rPr>
            <sz val="10"/>
            <color rgb="FF000000"/>
            <rFont val="Calibri"/>
            <family val="2"/>
            <scheme val="minor"/>
          </rPr>
          <t>För värden under detektionsgräns har halva detektionsgränsen använts vid beräkning.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Sonesten</author>
  </authors>
  <commentList>
    <comment ref="F1" authorId="0" shapeId="0" xr:uid="{00000000-0006-0000-0200-000001000000}">
      <text>
        <r>
          <rPr>
            <sz val="10"/>
            <color rgb="FF000000"/>
            <rFont val="Calibri"/>
            <family val="2"/>
          </rPr>
          <t>Nederbörd</t>
        </r>
      </text>
    </comment>
    <comment ref="J1" authorId="0" shapeId="0" xr:uid="{00000000-0006-0000-0200-000002000000}">
      <text>
        <r>
          <rPr>
            <sz val="10"/>
            <color rgb="FF000000"/>
            <rFont val="Calibri"/>
            <family val="2"/>
          </rPr>
          <t>Icke-marint sulfatsvavel</t>
        </r>
      </text>
    </comment>
    <comment ref="T1" authorId="0" shapeId="0" xr:uid="{00000000-0006-0000-0200-000003000000}">
      <text>
        <r>
          <rPr>
            <sz val="10"/>
            <color rgb="FF000000"/>
            <rFont val="Calibri"/>
            <family val="2"/>
          </rPr>
          <t xml:space="preserve">Ntot = NO3-N + Kjeldahl-N
</t>
        </r>
        <r>
          <rPr>
            <sz val="10"/>
            <color rgb="FF000000"/>
            <rFont val="Calibri"/>
            <family val="2"/>
            <scheme val="minor"/>
          </rPr>
          <t>För värden under detektionsgräns har halva detektionsgränsen använts vid beräkning.</t>
        </r>
      </text>
    </comment>
    <comment ref="V1" authorId="0" shapeId="0" xr:uid="{00000000-0006-0000-0200-000004000000}">
      <text>
        <r>
          <rPr>
            <sz val="10"/>
            <color rgb="FF000000"/>
            <rFont val="Calibri"/>
            <family val="2"/>
          </rPr>
          <t xml:space="preserve">Organiskt kväve = Kjeldahl-N - NH4-N
</t>
        </r>
        <r>
          <rPr>
            <sz val="10"/>
            <color rgb="FF000000"/>
            <rFont val="Calibri"/>
            <family val="2"/>
            <scheme val="minor"/>
          </rPr>
          <t>För värden under detektionsgräns har halva detektionsgränsen använts vid beräkning.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Sonesten</author>
  </authors>
  <commentList>
    <comment ref="F1" authorId="0" shapeId="0" xr:uid="{00000000-0006-0000-0300-000001000000}">
      <text>
        <r>
          <rPr>
            <sz val="10"/>
            <color rgb="FF000000"/>
            <rFont val="Calibri"/>
            <family val="2"/>
          </rPr>
          <t>Nederbörd</t>
        </r>
      </text>
    </comment>
    <comment ref="J1" authorId="0" shapeId="0" xr:uid="{00000000-0006-0000-0300-000002000000}">
      <text>
        <r>
          <rPr>
            <sz val="10"/>
            <color rgb="FF000000"/>
            <rFont val="Calibri"/>
            <family val="2"/>
          </rPr>
          <t>Icke-marint sulfatsvavel</t>
        </r>
      </text>
    </comment>
    <comment ref="T1" authorId="0" shapeId="0" xr:uid="{00000000-0006-0000-0300-000003000000}">
      <text>
        <r>
          <rPr>
            <sz val="10"/>
            <color rgb="FF000000"/>
            <rFont val="Calibri"/>
            <family val="2"/>
          </rPr>
          <t xml:space="preserve">Ntot = NO3-N + Kjeldahl-N
</t>
        </r>
        <r>
          <rPr>
            <sz val="10"/>
            <color rgb="FF000000"/>
            <rFont val="Calibri"/>
            <family val="2"/>
            <scheme val="minor"/>
          </rPr>
          <t>För värden under detektionsgräns har halva detektionsgränsen använts vid beräkning.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V1" authorId="0" shapeId="0" xr:uid="{00000000-0006-0000-0300-000004000000}">
      <text>
        <r>
          <rPr>
            <sz val="10"/>
            <color rgb="FF000000"/>
            <rFont val="Calibri"/>
            <family val="2"/>
          </rPr>
          <t xml:space="preserve">Organiskt kväve = Kjeldahl-N - NH4-N
</t>
        </r>
        <r>
          <rPr>
            <sz val="10"/>
            <color rgb="FF000000"/>
            <rFont val="Calibri"/>
            <family val="2"/>
            <scheme val="minor"/>
          </rPr>
          <t>För värden under detektionsgräns har halva detektionsgränsen använts vid beräkning.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Lars Sonesten</author>
  </authors>
  <commentList>
    <comment ref="F1" authorId="0" shapeId="0" xr:uid="{00000000-0006-0000-0400-000001000000}">
      <text>
        <r>
          <rPr>
            <sz val="10"/>
            <color rgb="FF000000"/>
            <rFont val="Calibri"/>
            <family val="2"/>
          </rPr>
          <t>Nederbörd</t>
        </r>
      </text>
    </comment>
    <comment ref="J1" authorId="0" shapeId="0" xr:uid="{00000000-0006-0000-0400-000002000000}">
      <text>
        <r>
          <rPr>
            <sz val="10"/>
            <color rgb="FF000000"/>
            <rFont val="Calibri"/>
            <family val="2"/>
          </rPr>
          <t>Icke-marint sulfatsvavel</t>
        </r>
      </text>
    </comment>
    <comment ref="T1" authorId="0" shapeId="0" xr:uid="{00000000-0006-0000-0400-000003000000}">
      <text>
        <r>
          <rPr>
            <sz val="10"/>
            <color rgb="FF000000"/>
            <rFont val="Calibri"/>
            <family val="2"/>
          </rPr>
          <t xml:space="preserve">Ntot = NO3-N + Kjeldahl-N
</t>
        </r>
        <r>
          <rPr>
            <sz val="10"/>
            <color rgb="FF000000"/>
            <rFont val="Calibri"/>
            <family val="2"/>
            <scheme val="minor"/>
          </rPr>
          <t>För värden under detektionsgräns har halva detektionsgränsen använts vid beräkning.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  <comment ref="V1" authorId="0" shapeId="0" xr:uid="{00000000-0006-0000-0400-000004000000}">
      <text>
        <r>
          <rPr>
            <sz val="10"/>
            <color rgb="FF000000"/>
            <rFont val="Calibri"/>
            <family val="2"/>
          </rPr>
          <t xml:space="preserve">Organiskt kväve = Kjeldahl-N - NH4-N
</t>
        </r>
        <r>
          <rPr>
            <sz val="10"/>
            <color rgb="FF000000"/>
            <rFont val="Calibri"/>
            <family val="2"/>
            <scheme val="minor"/>
          </rPr>
          <t>För värden under detektionsgräns har halva detektionsgränsen använts vid beräkning.</t>
        </r>
        <r>
          <rPr>
            <sz val="10"/>
            <color rgb="FF000000"/>
            <rFont val="Calibri"/>
            <family val="2"/>
            <scheme val="minor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<sst xmlns="http://schemas.openxmlformats.org/spreadsheetml/2006/main" count="2603" uniqueCount="197">
  <si>
    <t>Kindla</t>
  </si>
  <si>
    <t>Gammtratten</t>
  </si>
  <si>
    <t>Aneboda</t>
  </si>
  <si>
    <t>Kond_(mS/m)</t>
  </si>
  <si>
    <t>pH</t>
  </si>
  <si>
    <t>Månad</t>
  </si>
  <si>
    <t>ProvDatum</t>
  </si>
  <si>
    <t>StartDatum</t>
  </si>
  <si>
    <t>Anm</t>
  </si>
  <si>
    <t>Höga halter, men liten nederbördsmängd</t>
  </si>
  <si>
    <t>Provtagaren spillde ut vattnet</t>
  </si>
  <si>
    <t>Otroligt barrfall från döda och döende granar.</t>
  </si>
  <si>
    <t>pollen</t>
  </si>
  <si>
    <t>Grumligt</t>
  </si>
  <si>
    <t>Pollen</t>
  </si>
  <si>
    <t>Överfullt</t>
  </si>
  <si>
    <t>Ca volym flera överfulla</t>
  </si>
  <si>
    <t>Flera dunkar överfulla, en dunk nervält</t>
  </si>
  <si>
    <t>barr m m</t>
  </si>
  <si>
    <t>Barr &amp; lava</t>
  </si>
  <si>
    <t>Mycket pollen</t>
  </si>
  <si>
    <t>Barr</t>
  </si>
  <si>
    <t>Alla fulla ej kvantitativt</t>
  </si>
  <si>
    <t>några hinkar överfull</t>
  </si>
  <si>
    <t>Lite grumligt &amp; lite lava</t>
  </si>
  <si>
    <t>barr. lavar m m</t>
  </si>
  <si>
    <t>Mycket snö över</t>
  </si>
  <si>
    <t>Fulla till bredden</t>
  </si>
  <si>
    <t>barr och is i proven</t>
  </si>
  <si>
    <t>Mycket barr, skräp och insekter.</t>
  </si>
  <si>
    <t>Över fulla hinkar, mycket snö.</t>
  </si>
  <si>
    <t>Har regnat väldigt mycket, proverna var överfulla.</t>
  </si>
  <si>
    <t>Fullt med vatten, lite barr, inget snö och is.</t>
  </si>
  <si>
    <t>Barr &amp; grumligt</t>
  </si>
  <si>
    <t>&lt;0,05</t>
  </si>
  <si>
    <t>Provet kontaminerat</t>
  </si>
  <si>
    <t>&lt;0.06</t>
  </si>
  <si>
    <t>&lt;10</t>
  </si>
  <si>
    <t>Provet uthällt i fält</t>
  </si>
  <si>
    <t>&lt;0,50</t>
  </si>
  <si>
    <t>Barr m m</t>
  </si>
  <si>
    <t>Vissa dunkar var överfulla</t>
  </si>
  <si>
    <t>Pollen. Flera dunkar överfulla</t>
  </si>
  <si>
    <t>lite barr m m, flera dunkar misstänks vara överfulla</t>
  </si>
  <si>
    <t>Två hinkar överfulla</t>
  </si>
  <si>
    <t>Samtliga hinkar överfulla</t>
  </si>
  <si>
    <t>Några hinkar överfulla</t>
  </si>
  <si>
    <t>Lite barr</t>
  </si>
  <si>
    <t>Mycket snö i hinkarna, barr i proven</t>
  </si>
  <si>
    <t>Mycket snö, hinkar överfulla</t>
  </si>
  <si>
    <t>Överfulla hinkar</t>
  </si>
  <si>
    <t>Överfulla hinkar med snö</t>
  </si>
  <si>
    <t>Mycket barr i provet.</t>
  </si>
  <si>
    <t>mycket barr i provet.</t>
  </si>
  <si>
    <t>Gårdsjön</t>
  </si>
  <si>
    <t>&lt;0,006</t>
  </si>
  <si>
    <t>&lt;0,03</t>
  </si>
  <si>
    <t>&lt;5</t>
  </si>
  <si>
    <t>&lt;0.005</t>
  </si>
  <si>
    <t>&lt;0.50</t>
  </si>
  <si>
    <t>&lt;0.05</t>
  </si>
  <si>
    <t>organiskt material</t>
  </si>
  <si>
    <t>Mycket snö över hinkarna. organiskt material</t>
  </si>
  <si>
    <t>Lite organiskt material</t>
  </si>
  <si>
    <t>Mycket organiskt material</t>
  </si>
  <si>
    <t>Hinkar överfulla med snö. Lite organiskt material</t>
  </si>
  <si>
    <t>lite organiskt material</t>
  </si>
  <si>
    <t>organisktmaterial</t>
  </si>
  <si>
    <t>organiskt material &amp; grumligt</t>
  </si>
  <si>
    <t>organiskt material, lava &amp; barr</t>
  </si>
  <si>
    <t>Mycket organiskt material och barr</t>
  </si>
  <si>
    <t>organiskt material och barr</t>
  </si>
  <si>
    <t>organiskt material.</t>
  </si>
  <si>
    <t>Grumligt, organiskt material &amp; barr</t>
  </si>
  <si>
    <t>Pollen &amp; organiskt material</t>
  </si>
  <si>
    <t>Flera överfulla dunkar. organiskt material</t>
  </si>
  <si>
    <t xml:space="preserve">organiskt material. </t>
  </si>
  <si>
    <t>Mycket organiskt material (barr)</t>
  </si>
  <si>
    <t>Mycket organiskt material.</t>
  </si>
  <si>
    <t>organiskt material &amp; barr</t>
  </si>
  <si>
    <t>organiskt material. Pollen.</t>
  </si>
  <si>
    <t>Organiskt material</t>
  </si>
  <si>
    <t>Lokal</t>
  </si>
  <si>
    <t>Prec_mm</t>
  </si>
  <si>
    <t>H+_mekvl</t>
  </si>
  <si>
    <t>SO4-S_mg/l</t>
  </si>
  <si>
    <t>SO4-S_ex_mg/l</t>
  </si>
  <si>
    <t>Cl_mg/l</t>
  </si>
  <si>
    <t>NO3-N_mg/l</t>
  </si>
  <si>
    <t>NH4-N_mg/l</t>
  </si>
  <si>
    <t>Ca_mg/l</t>
  </si>
  <si>
    <t>Mg_mg/l</t>
  </si>
  <si>
    <t>Na_mg/l</t>
  </si>
  <si>
    <t>K_mg/l</t>
  </si>
  <si>
    <t>Ptot_mg/l</t>
  </si>
  <si>
    <t>Ntot_mg/l</t>
  </si>
  <si>
    <t>Kjeldahl-N_mg/l</t>
  </si>
  <si>
    <t>Org-N_mg/l</t>
  </si>
  <si>
    <t>DOC_mg/l</t>
  </si>
  <si>
    <t>Fe_µg/l</t>
  </si>
  <si>
    <t>Al_µg/l</t>
  </si>
  <si>
    <t>Pb_µg/l</t>
  </si>
  <si>
    <t>Cd_µg/l</t>
  </si>
  <si>
    <t>Cu_µg/l</t>
  </si>
  <si>
    <t>Zn_µg/l</t>
  </si>
  <si>
    <t>Cr_µg/l</t>
  </si>
  <si>
    <t>Ni_µg/l</t>
  </si>
  <si>
    <t>Co_µg/l</t>
  </si>
  <si>
    <t>Mn_µg/l</t>
  </si>
  <si>
    <t>V_µg/l</t>
  </si>
  <si>
    <t>As_µg/l</t>
  </si>
  <si>
    <t>Se_µg/l</t>
  </si>
  <si>
    <t>Mo_µg/l</t>
  </si>
  <si>
    <t>Hg tot_ng/l</t>
  </si>
  <si>
    <t>MeHg_ng/l</t>
  </si>
  <si>
    <t>biologiskt material</t>
  </si>
  <si>
    <t>Biologiskt material</t>
  </si>
  <si>
    <t>lite biologiskt material</t>
  </si>
  <si>
    <t>Alger</t>
  </si>
  <si>
    <t>Biologisktmaterial. barr</t>
  </si>
  <si>
    <t>Lite biologiskt material</t>
  </si>
  <si>
    <t>Lavar &amp; barr</t>
  </si>
  <si>
    <t>Biologisktmaterial</t>
  </si>
  <si>
    <t>biologiskt material, pollen</t>
  </si>
  <si>
    <t>små partiklar</t>
  </si>
  <si>
    <t>Biologiskt material &amp; barr</t>
  </si>
  <si>
    <t>Barr &amp; lavar</t>
  </si>
  <si>
    <t>biologiskt material, barr</t>
  </si>
  <si>
    <t>pollen, pH osäkert (±0.1)</t>
  </si>
  <si>
    <t>Lite biologisk material</t>
  </si>
  <si>
    <t>-</t>
  </si>
  <si>
    <t>Lite biologisktmaterial</t>
  </si>
  <si>
    <t>biologiskt material, Mn osäkert p g a interferens</t>
  </si>
  <si>
    <t>grumlig</t>
  </si>
  <si>
    <t>barr</t>
  </si>
  <si>
    <t>biologiskt material, barr m m</t>
  </si>
  <si>
    <t>mycket biologiskt material barr m m</t>
  </si>
  <si>
    <t>&lt;0.2</t>
  </si>
  <si>
    <t>&lt;0.03</t>
  </si>
  <si>
    <t>&lt;0.07</t>
  </si>
  <si>
    <t>&lt;0.02</t>
  </si>
  <si>
    <t>&lt;0.08</t>
  </si>
  <si>
    <t>pollen biologiskt material</t>
  </si>
  <si>
    <t>mycket biologiskt material barr m m, Osäkert Mn-resultat pga inteferens</t>
  </si>
  <si>
    <t>mycket biologiskt material</t>
  </si>
  <si>
    <t>biologiskt barr</t>
  </si>
  <si>
    <t>&lt;0,02</t>
  </si>
  <si>
    <t>&lt;0,08</t>
  </si>
  <si>
    <t>&lt;0.010</t>
  </si>
  <si>
    <t>&lt;0.20</t>
  </si>
  <si>
    <t>&lt;0.030</t>
  </si>
  <si>
    <t>organiskt material pollen</t>
  </si>
  <si>
    <t>alger</t>
  </si>
  <si>
    <t>&lt;0.002</t>
  </si>
  <si>
    <t>&lt;0.003</t>
  </si>
  <si>
    <t>&lt;0.020</t>
  </si>
  <si>
    <t>&lt;0.10</t>
  </si>
  <si>
    <t>Mycket barr</t>
  </si>
  <si>
    <t>Mycket partiklar</t>
  </si>
  <si>
    <t>lite biologiskt material. barr</t>
  </si>
  <si>
    <t>mycket biologiskt material + insekter</t>
  </si>
  <si>
    <t>Mycket biologiskt material</t>
  </si>
  <si>
    <t>&lt;1.0</t>
  </si>
  <si>
    <t>&lt;0.01</t>
  </si>
  <si>
    <t>&lt;0.12</t>
  </si>
  <si>
    <t>&lt;0.080</t>
  </si>
  <si>
    <t>&lt;0.100</t>
  </si>
  <si>
    <t>&lt;0.050</t>
  </si>
  <si>
    <t>År</t>
  </si>
  <si>
    <t>Lite biologiskt material. Spannarna överfulla så de rann över. Tinad inomhus under natten.</t>
  </si>
  <si>
    <t>Biologisktmaterial. något i provet stör analysen</t>
  </si>
  <si>
    <t>&lt;0,005</t>
  </si>
  <si>
    <t>&lt;0,150</t>
  </si>
  <si>
    <t>Mycket barr i hinken</t>
  </si>
  <si>
    <t>Lite biologisktmaterial. barr</t>
  </si>
  <si>
    <t>biologiskt material. Mycket barr och små kvistar</t>
  </si>
  <si>
    <t>Mycket is och snö, nästan 4 hinkar fulla</t>
  </si>
  <si>
    <t>biologisk material</t>
  </si>
  <si>
    <t>Ingen nederbörd</t>
  </si>
  <si>
    <t>mycket barr</t>
  </si>
  <si>
    <t>mycket biologiskt material. Mycket skräp i hinkarna ,blåst mycket.</t>
  </si>
  <si>
    <t>mycket biologiskt material barr etc</t>
  </si>
  <si>
    <t>Mycket barr &amp; biologisktmaterial</t>
  </si>
  <si>
    <t>barr. biologiskt material</t>
  </si>
  <si>
    <t>Många parametrar höga, mkt hög Kj-N men låg volym</t>
  </si>
  <si>
    <t>Gulfärgat</t>
  </si>
  <si>
    <t>Ändrat provvolym efter samtal med provtagare</t>
  </si>
  <si>
    <t>&lt;0.015</t>
  </si>
  <si>
    <t>biologiskt material. mycket barr</t>
  </si>
  <si>
    <t>biologiskt material. pollen. barr</t>
  </si>
  <si>
    <t>Pollen. biologiskt material</t>
  </si>
  <si>
    <t>biologiskt material. pollen</t>
  </si>
  <si>
    <t>Brunt, svårfiltrerat (tog flera timmar)</t>
  </si>
  <si>
    <t>Insekt. barr</t>
  </si>
  <si>
    <t>Barr. lavar</t>
  </si>
  <si>
    <t>Pollen &amp; biologiskt material</t>
  </si>
  <si>
    <t>Barr och lavar. Prover frysta tinade över helgen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</si>
</sst>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14" fontId="0" fillId="0" borderId="0" xfId="0" applyNumberFormat="1"/>
    <xf numFmtId="1" fontId="0" fillId="0" borderId="0" xfId="0" applyNumberFormat="1"/>
    <xf numFmtId="0" fontId="0" fillId="0" borderId="0" xfId="1" applyFont="1"/>
    <xf numFmtId="1" fontId="7" fillId="0" borderId="0" xfId="2" applyNumberFormat="1" applyFont="1"/>
    <xf numFmtId="0" fontId="7" fillId="0" borderId="0" xfId="2" applyFont="1"/>
    <xf numFmtId="2" fontId="7" fillId="0" borderId="0" xfId="2" applyNumberFormat="1" applyFont="1" applyAlignment="1">
      <alignment horizontal="center" vertical="top"/>
    </xf>
    <xf numFmtId="2" fontId="7" fillId="0" borderId="0" xfId="2" applyNumberFormat="1" applyFont="1" applyAlignment="1">
      <alignment horizontal="left" vertical="top"/>
    </xf>
    <xf numFmtId="1" fontId="7" fillId="0" borderId="0" xfId="2" applyNumberFormat="1" applyFont="1" applyAlignment="1">
      <alignment horizontal="left"/>
    </xf>
    <xf numFmtId="0" fontId="7" fillId="0" borderId="0" xfId="2" applyFont="1" applyAlignment="1">
      <alignment horizontal="left"/>
    </xf>
    <xf numFmtId="164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2" fontId="0" fillId="0" borderId="0" xfId="3" applyNumberFormat="1" applyFont="1"/>
    <xf numFmtId="2" fontId="4" fillId="0" borderId="0" xfId="3" applyNumberFormat="1" applyFont="1"/>
    <xf numFmtId="0" fontId="7" fillId="0" borderId="0" xfId="0" applyFont="1"/>
    <xf numFmtId="0" fontId="0" fillId="0" borderId="0" xfId="5" applyFont="1" applyAlignment="1">
      <alignment horizontal="right"/>
    </xf>
    <xf numFmtId="0" fontId="0" fillId="0" borderId="0" xfId="4" applyFont="1" applyAlignment="1">
      <alignment horizontal="right"/>
    </xf>
    <xf numFmtId="2" fontId="0" fillId="0" borderId="0" xfId="5" applyNumberFormat="1" applyFont="1"/>
    <xf numFmtId="0" fontId="0" fillId="0" borderId="0" xfId="5" applyFont="1"/>
    <xf numFmtId="2" fontId="0" fillId="0" borderId="0" xfId="4" applyNumberFormat="1" applyFont="1"/>
    <xf numFmtId="2" fontId="0" fillId="0" borderId="0" xfId="7" applyNumberFormat="1" applyFont="1"/>
    <xf numFmtId="2" fontId="7" fillId="0" borderId="0" xfId="6" applyNumberFormat="1" applyFont="1"/>
    <xf numFmtId="0" fontId="7" fillId="0" borderId="0" xfId="6" applyFont="1"/>
    <xf numFmtId="165" fontId="9" fillId="0" borderId="0" xfId="0" applyNumberFormat="1" applyFont="1" applyAlignment="1">
      <alignment horizontal="right" vertical="center" wrapText="1"/>
    </xf>
    <xf numFmtId="2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65" fontId="7" fillId="0" borderId="0" xfId="4" applyNumberFormat="1" applyFont="1"/>
    <xf numFmtId="2" fontId="7" fillId="0" borderId="0" xfId="4" applyNumberFormat="1" applyFont="1"/>
    <xf numFmtId="0" fontId="7" fillId="0" borderId="0" xfId="6" applyFont="1" applyAlignment="1">
      <alignment horizontal="right"/>
    </xf>
    <xf numFmtId="0" fontId="11" fillId="0" borderId="0" xfId="0" applyFont="1"/>
    <xf numFmtId="0" fontId="3" fillId="0" borderId="0" xfId="8"/>
    <xf numFmtId="1" fontId="3" fillId="0" borderId="0" xfId="8" applyNumberFormat="1"/>
    <xf numFmtId="164" fontId="3" fillId="0" borderId="0" xfId="8" applyNumberFormat="1"/>
    <xf numFmtId="2" fontId="3" fillId="0" borderId="0" xfId="8" applyNumberFormat="1"/>
    <xf numFmtId="2" fontId="7" fillId="0" borderId="0" xfId="6" applyNumberFormat="1" applyFont="1" applyAlignment="1">
      <alignment horizontal="right"/>
    </xf>
    <xf numFmtId="2" fontId="0" fillId="0" borderId="0" xfId="4" applyNumberFormat="1" applyFont="1" applyAlignment="1">
      <alignment horizontal="right"/>
    </xf>
    <xf numFmtId="2" fontId="7" fillId="0" borderId="0" xfId="4" applyNumberFormat="1" applyFont="1" applyAlignment="1">
      <alignment horizontal="right"/>
    </xf>
    <xf numFmtId="2" fontId="3" fillId="0" borderId="0" xfId="9" applyNumberFormat="1"/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/>
    <xf numFmtId="0" fontId="0" fillId="0" borderId="0" xfId="8" applyFont="1"/>
    <xf numFmtId="1" fontId="0" fillId="0" borderId="0" xfId="8" applyNumberFormat="1" applyFont="1"/>
    <xf numFmtId="2" fontId="0" fillId="0" borderId="0" xfId="8" applyNumberFormat="1" applyFont="1"/>
    <xf numFmtId="164" fontId="0" fillId="0" borderId="0" xfId="8" applyNumberFormat="1" applyFont="1"/>
    <xf numFmtId="2" fontId="0" fillId="0" borderId="0" xfId="9" applyNumberFormat="1" applyFont="1"/>
    <xf numFmtId="0" fontId="3" fillId="0" borderId="0" xfId="9"/>
    <xf numFmtId="164" fontId="3" fillId="0" borderId="0" xfId="9" applyNumberFormat="1"/>
  </cellXfs>
  <cellStyles count="10">
    <cellStyle name="Normal" xfId="0" builtinId="0"/>
    <cellStyle name="Normal 10" xfId="5" xr:uid="{3F8F4360-6716-8E42-BE15-6F23D96633AE}"/>
    <cellStyle name="Normal 13" xfId="6" xr:uid="{6F5F5B56-2769-EF46-B161-D1DB25225627}"/>
    <cellStyle name="Normal 14" xfId="8" xr:uid="{109FE778-8213-4B4F-9163-59FC6B953A20}"/>
    <cellStyle name="Normal 14 2" xfId="9" xr:uid="{8D458428-F1F7-2F4F-B3A1-26C47E8D3C18}"/>
    <cellStyle name="Normal 2" xfId="1" xr:uid="{00000000-0005-0000-0000-000001000000}"/>
    <cellStyle name="Normal 3" xfId="2" xr:uid="{00000000-0005-0000-0000-000002000000}"/>
    <cellStyle name="Normal 7" xfId="3" xr:uid="{00000000-0005-0000-0000-000003000000}"/>
    <cellStyle name="Normal 7 2" xfId="4" xr:uid="{00000000-0005-0000-0000-000004000000}"/>
    <cellStyle name="Normal 8" xfId="7" xr:uid="{CD819ABA-35E6-FC49-9A77-F228526C64A5}"/>
  </cellStyles>
  <dxfs count="7"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/>
        </patternFill>
      </fill>
    </dxf>
    <dxf>
      <font>
        <color auto="1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241300</xdr:colOff>
      <xdr:row>0</xdr:row>
      <xdr:rowOff>165100</xdr:rowOff>
    </xdr:from>
    <xdr:to>
      <xdr:col>8</xdr:col>
      <xdr:colOff>0</xdr:colOff>
      <xdr:row>6</xdr:row>
      <xdr:rowOff>139700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1300" y="165100"/>
          <a:ext cx="6362700" cy="11176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/>
            <a:t>StartDatum</a:t>
          </a:r>
          <a:r>
            <a:rPr lang="sv-SE" sz="1100"/>
            <a:t> och </a:t>
          </a:r>
          <a:r>
            <a:rPr lang="sv-SE" sz="1100" b="1"/>
            <a:t>Provdatum</a:t>
          </a:r>
          <a:r>
            <a:rPr lang="sv-SE" sz="1100" baseline="0"/>
            <a:t> avser vilken dag när provet har börjat samlas in respektivet provtagningen har avslutats. Den exakta tidpunkten anges däremot inte. Månaden som provet avser ges i kolumnen </a:t>
          </a:r>
          <a:r>
            <a:rPr lang="sv-SE" sz="1100" b="1" baseline="0"/>
            <a:t>Månad</a:t>
          </a:r>
          <a:r>
            <a:rPr lang="sv-SE" sz="1100" baseline="0"/>
            <a:t>.</a:t>
          </a:r>
        </a:p>
        <a:p>
          <a:endParaRPr lang="sv-SE" sz="1100" baseline="0"/>
        </a:p>
        <a:p>
          <a:r>
            <a:rPr lang="sv-SE" sz="1100"/>
            <a:t>Samtliga</a:t>
          </a:r>
          <a:r>
            <a:rPr lang="sv-SE" sz="1100" baseline="0"/>
            <a:t> analyser med undantag av metallerna har utförts av IVL Svenska miljöinstitutet AB. Metallanalyserna har utförts av vattenlaboratoriet på institutionen för vatten och miljö vid SLU.</a:t>
          </a:r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/>
  </sheetViews>
  <sheetFormatPr baseColWidth="10" defaultColWidth="11.5" defaultRowHeight="1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27"/>
  <sheetViews>
    <sheetView workbookViewId="0">
      <pane xSplit="5" ySplit="1" topLeftCell="S2" activePane="bottomRight" state="frozen"/>
      <selection pane="topRight" activeCell="E1" sqref="E1"/>
      <selection pane="bottomLeft" activeCell="A2" sqref="A2"/>
      <selection pane="bottomRight"/>
    </sheetView>
  </sheetViews>
  <sheetFormatPr baseColWidth="10" defaultColWidth="8.83203125" defaultRowHeight="15" x14ac:dyDescent="0.2"/>
  <cols>
    <col min="1" max="1" width="9" bestFit="1" customWidth="1"/>
    <col min="2" max="2" width="10.83203125" bestFit="1" customWidth="1"/>
    <col min="3" max="3" width="10.5" customWidth="1"/>
    <col min="4" max="4" width="8.83203125" customWidth="1"/>
    <col min="5" max="5" width="7" bestFit="1" customWidth="1"/>
    <col min="6" max="6" width="9" bestFit="1" customWidth="1"/>
    <col min="7" max="7" width="12.1640625" bestFit="1" customWidth="1"/>
    <col min="8" max="8" width="9.33203125" bestFit="1" customWidth="1"/>
    <col min="9" max="9" width="10.83203125" bestFit="1" customWidth="1"/>
    <col min="10" max="10" width="13.83203125" bestFit="1" customWidth="1"/>
    <col min="11" max="11" width="7.5" bestFit="1" customWidth="1"/>
    <col min="12" max="12" width="11.6640625" bestFit="1" customWidth="1"/>
    <col min="13" max="13" width="11.5" bestFit="1" customWidth="1"/>
    <col min="14" max="14" width="12.6640625" bestFit="1" customWidth="1"/>
    <col min="15" max="15" width="8" bestFit="1" customWidth="1"/>
    <col min="16" max="16" width="8.6640625" bestFit="1" customWidth="1"/>
    <col min="17" max="17" width="8.33203125" bestFit="1" customWidth="1"/>
    <col min="18" max="18" width="7.1640625" bestFit="1" customWidth="1"/>
    <col min="19" max="19" width="9.5" bestFit="1" customWidth="1"/>
    <col min="20" max="20" width="9.83203125" bestFit="1" customWidth="1"/>
    <col min="21" max="21" width="14.6640625" bestFit="1" customWidth="1"/>
    <col min="22" max="22" width="11" bestFit="1" customWidth="1"/>
    <col min="23" max="23" width="9.6640625" bestFit="1" customWidth="1"/>
    <col min="24" max="24" width="7.5" bestFit="1" customWidth="1"/>
    <col min="25" max="25" width="7.1640625" bestFit="1" customWidth="1"/>
    <col min="26" max="28" width="7.6640625" bestFit="1" customWidth="1"/>
    <col min="29" max="29" width="7.5" bestFit="1" customWidth="1"/>
    <col min="30" max="31" width="7.33203125" bestFit="1" customWidth="1"/>
    <col min="32" max="32" width="7.6640625" bestFit="1" customWidth="1"/>
    <col min="33" max="33" width="8.33203125" bestFit="1" customWidth="1"/>
    <col min="34" max="34" width="6.6640625" bestFit="1" customWidth="1"/>
    <col min="35" max="36" width="7.5" bestFit="1" customWidth="1"/>
    <col min="37" max="37" width="8.33203125" bestFit="1" customWidth="1"/>
    <col min="38" max="38" width="10.5" bestFit="1" customWidth="1"/>
    <col min="39" max="39" width="10.33203125" bestFit="1" customWidth="1"/>
    <col min="40" max="40" width="35.1640625" bestFit="1" customWidth="1"/>
    <col min="41" max="43" width="8.83203125" customWidth="1"/>
  </cols>
  <sheetData>
    <row r="1" spans="1:66" s="1" customFormat="1" ht="16" x14ac:dyDescent="0.2">
      <c r="A1" s="1" t="s">
        <v>82</v>
      </c>
      <c r="B1" s="1" t="s">
        <v>7</v>
      </c>
      <c r="C1" s="1" t="s">
        <v>6</v>
      </c>
      <c r="D1" s="1" t="s">
        <v>168</v>
      </c>
      <c r="E1" s="1" t="s">
        <v>5</v>
      </c>
      <c r="F1" s="1" t="s">
        <v>83</v>
      </c>
      <c r="G1" s="1" t="s">
        <v>4</v>
      </c>
      <c r="H1" s="1" t="s">
        <v>84</v>
      </c>
      <c r="I1" s="1" t="s">
        <v>85</v>
      </c>
      <c r="J1" s="1" t="s">
        <v>86</v>
      </c>
      <c r="K1" s="1" t="s">
        <v>87</v>
      </c>
      <c r="L1" s="1" t="s">
        <v>88</v>
      </c>
      <c r="M1" s="1" t="s">
        <v>89</v>
      </c>
      <c r="N1" s="1" t="s">
        <v>3</v>
      </c>
      <c r="O1" s="1" t="s">
        <v>90</v>
      </c>
      <c r="P1" s="1" t="s">
        <v>91</v>
      </c>
      <c r="Q1" s="1" t="s">
        <v>92</v>
      </c>
      <c r="R1" s="1" t="s">
        <v>93</v>
      </c>
      <c r="S1" s="1" t="s">
        <v>94</v>
      </c>
      <c r="T1" s="1" t="s">
        <v>95</v>
      </c>
      <c r="U1" s="1" t="s">
        <v>96</v>
      </c>
      <c r="V1" s="1" t="s">
        <v>97</v>
      </c>
      <c r="W1" s="1" t="s">
        <v>98</v>
      </c>
      <c r="X1" s="1" t="s">
        <v>99</v>
      </c>
      <c r="Y1" s="1" t="s">
        <v>100</v>
      </c>
      <c r="Z1" s="1" t="s">
        <v>101</v>
      </c>
      <c r="AA1" s="1" t="s">
        <v>102</v>
      </c>
      <c r="AB1" s="1" t="s">
        <v>103</v>
      </c>
      <c r="AC1" s="1" t="s">
        <v>104</v>
      </c>
      <c r="AD1" s="1" t="s">
        <v>105</v>
      </c>
      <c r="AE1" s="1" t="s">
        <v>106</v>
      </c>
      <c r="AF1" s="1" t="s">
        <v>107</v>
      </c>
      <c r="AG1" s="1" t="s">
        <v>108</v>
      </c>
      <c r="AH1" s="1" t="s">
        <v>109</v>
      </c>
      <c r="AI1" s="1" t="s">
        <v>110</v>
      </c>
      <c r="AJ1" s="1" t="s">
        <v>111</v>
      </c>
      <c r="AK1" s="1" t="s">
        <v>112</v>
      </c>
      <c r="AL1" s="1" t="s">
        <v>113</v>
      </c>
      <c r="AM1" s="1" t="s">
        <v>114</v>
      </c>
      <c r="AN1" s="1" t="s">
        <v>8</v>
      </c>
      <c r="BJ1" s="2"/>
      <c r="BK1" s="2"/>
      <c r="BL1" s="2"/>
      <c r="BM1" s="2"/>
      <c r="BN1" s="2"/>
    </row>
    <row r="2" spans="1:66" x14ac:dyDescent="0.2">
      <c r="A2" t="s">
        <v>2</v>
      </c>
      <c r="B2" s="3">
        <v>35065</v>
      </c>
      <c r="C2" s="3">
        <v>35096</v>
      </c>
      <c r="D2">
        <v>1996</v>
      </c>
      <c r="E2">
        <v>1</v>
      </c>
      <c r="F2" s="4">
        <v>10.38961039</v>
      </c>
      <c r="G2">
        <v>3.84</v>
      </c>
      <c r="H2" s="12">
        <v>0.14454397699999999</v>
      </c>
      <c r="I2" s="13">
        <v>10.813000000000001</v>
      </c>
      <c r="J2" s="13">
        <v>10.653841</v>
      </c>
      <c r="K2" s="13">
        <v>3.4449999999999998</v>
      </c>
      <c r="L2" s="12">
        <v>0.95899999999999996</v>
      </c>
      <c r="M2" s="13">
        <v>0.63</v>
      </c>
      <c r="N2" s="13">
        <v>15.17</v>
      </c>
      <c r="O2" s="13">
        <v>4.5</v>
      </c>
      <c r="P2" s="13">
        <v>1.8</v>
      </c>
      <c r="Q2" s="13">
        <v>2.8</v>
      </c>
      <c r="R2" s="13">
        <v>6.6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1:66" x14ac:dyDescent="0.2">
      <c r="A3" t="s">
        <v>2</v>
      </c>
      <c r="B3" s="3">
        <v>35096</v>
      </c>
      <c r="C3" s="3">
        <v>35125</v>
      </c>
      <c r="D3">
        <v>1996</v>
      </c>
      <c r="E3">
        <v>2</v>
      </c>
      <c r="F3" s="4">
        <v>10.56149733</v>
      </c>
      <c r="G3">
        <v>4.04</v>
      </c>
      <c r="H3" s="12">
        <v>9.1201084000000002E-2</v>
      </c>
      <c r="I3" s="13">
        <v>4.6459999999999999</v>
      </c>
      <c r="J3" s="13">
        <v>4.5085550000000003</v>
      </c>
      <c r="K3" s="13">
        <v>2.9750000000000001</v>
      </c>
      <c r="L3" s="12">
        <v>0.49299999999999999</v>
      </c>
      <c r="M3" s="13">
        <v>0.17799999999999999</v>
      </c>
      <c r="N3" s="13">
        <v>7.89</v>
      </c>
      <c r="O3" s="13">
        <v>2.2000000000000002</v>
      </c>
      <c r="P3" s="13">
        <v>0.8</v>
      </c>
      <c r="Q3" s="13">
        <v>1.9</v>
      </c>
      <c r="R3" s="13">
        <v>3.1</v>
      </c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</row>
    <row r="4" spans="1:66" x14ac:dyDescent="0.2">
      <c r="A4" t="s">
        <v>2</v>
      </c>
      <c r="B4" s="3">
        <v>35125</v>
      </c>
      <c r="C4" s="3">
        <v>35156</v>
      </c>
      <c r="D4">
        <v>1996</v>
      </c>
      <c r="E4">
        <v>3</v>
      </c>
      <c r="F4" s="4">
        <v>5.8091418389999996</v>
      </c>
      <c r="G4">
        <v>4.28</v>
      </c>
      <c r="H4" s="12">
        <v>5.2480746000000002E-2</v>
      </c>
      <c r="I4" s="13">
        <v>1.7989999999999999</v>
      </c>
      <c r="J4" s="13">
        <v>1.7488729999999999</v>
      </c>
      <c r="K4" s="13">
        <v>1.085</v>
      </c>
      <c r="L4" s="12">
        <v>1.24</v>
      </c>
      <c r="M4" s="13">
        <v>1.0589999999999999</v>
      </c>
      <c r="N4" s="13">
        <v>4.88</v>
      </c>
      <c r="O4" s="13">
        <v>0.66</v>
      </c>
      <c r="P4" s="13">
        <v>0.27</v>
      </c>
      <c r="Q4" s="13">
        <v>0.81</v>
      </c>
      <c r="R4" s="13">
        <v>2.2999999999999998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>
        <v>149</v>
      </c>
      <c r="AM4" s="13">
        <v>1.47</v>
      </c>
    </row>
    <row r="5" spans="1:66" x14ac:dyDescent="0.2">
      <c r="A5" t="s">
        <v>2</v>
      </c>
      <c r="B5" s="3">
        <v>35156</v>
      </c>
      <c r="C5" s="3">
        <v>35186</v>
      </c>
      <c r="D5">
        <v>1996</v>
      </c>
      <c r="E5">
        <v>4</v>
      </c>
      <c r="F5" s="4">
        <v>6.9996180289999996</v>
      </c>
      <c r="G5">
        <v>4.03</v>
      </c>
      <c r="H5" s="12">
        <v>9.3325430000000001E-2</v>
      </c>
      <c r="I5" s="13">
        <v>6.1189999999999998</v>
      </c>
      <c r="J5" s="13">
        <v>5.9111462000000001</v>
      </c>
      <c r="K5" s="13">
        <v>4.4989999999999997</v>
      </c>
      <c r="L5" s="12">
        <v>2.7559999999999998</v>
      </c>
      <c r="M5" s="13">
        <v>1.8169999999999999</v>
      </c>
      <c r="N5" s="13">
        <v>12.35</v>
      </c>
      <c r="O5" s="13">
        <v>3.4</v>
      </c>
      <c r="P5" s="13">
        <v>1.2</v>
      </c>
      <c r="Q5" s="13">
        <v>1.6</v>
      </c>
      <c r="R5" s="13">
        <v>7.7</v>
      </c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>
        <v>126</v>
      </c>
      <c r="AM5" s="13">
        <v>5.16</v>
      </c>
    </row>
    <row r="6" spans="1:66" x14ac:dyDescent="0.2">
      <c r="A6" t="s">
        <v>2</v>
      </c>
      <c r="B6" s="3">
        <v>35186</v>
      </c>
      <c r="C6" s="3">
        <v>35217</v>
      </c>
      <c r="D6">
        <v>1996</v>
      </c>
      <c r="E6">
        <v>5</v>
      </c>
      <c r="F6" s="4">
        <v>79.001145910000005</v>
      </c>
      <c r="G6">
        <v>4.57</v>
      </c>
      <c r="H6" s="12">
        <v>2.6915347999999999E-2</v>
      </c>
      <c r="I6" s="13">
        <v>1.954</v>
      </c>
      <c r="J6" s="13">
        <v>1.8464925999999999</v>
      </c>
      <c r="K6" s="13">
        <v>2.327</v>
      </c>
      <c r="L6" s="12">
        <v>0.27100000000000002</v>
      </c>
      <c r="M6" s="13">
        <v>0.39</v>
      </c>
      <c r="N6" s="13">
        <v>4.09</v>
      </c>
      <c r="O6" s="13">
        <v>1</v>
      </c>
      <c r="P6" s="13">
        <v>0.41</v>
      </c>
      <c r="Q6" s="13">
        <v>1</v>
      </c>
      <c r="R6" s="13">
        <v>3.5</v>
      </c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>
        <v>48</v>
      </c>
      <c r="AM6" s="13">
        <v>0.55000000000000004</v>
      </c>
    </row>
    <row r="7" spans="1:66" x14ac:dyDescent="0.2">
      <c r="A7" t="s">
        <v>2</v>
      </c>
      <c r="B7" s="3">
        <v>35217</v>
      </c>
      <c r="C7" s="3">
        <v>35247</v>
      </c>
      <c r="D7">
        <v>1996</v>
      </c>
      <c r="E7">
        <v>6</v>
      </c>
      <c r="F7" s="4">
        <v>54.001145909999998</v>
      </c>
      <c r="G7">
        <v>4.76</v>
      </c>
      <c r="H7" s="12">
        <v>1.7378008E-2</v>
      </c>
      <c r="I7" s="13">
        <v>0.58199999999999996</v>
      </c>
      <c r="J7" s="13">
        <v>0.51524099999999995</v>
      </c>
      <c r="K7" s="13">
        <v>1.4450000000000001</v>
      </c>
      <c r="L7" s="12">
        <v>0.03</v>
      </c>
      <c r="M7" s="13">
        <v>0.01</v>
      </c>
      <c r="N7" s="13">
        <v>2.0099999999999998</v>
      </c>
      <c r="O7" s="13">
        <v>0.35</v>
      </c>
      <c r="P7" s="13">
        <v>0.14000000000000001</v>
      </c>
      <c r="Q7" s="13">
        <v>0.65</v>
      </c>
      <c r="R7" s="13">
        <v>2.1</v>
      </c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>
        <v>70</v>
      </c>
      <c r="AM7" s="13">
        <v>0.85</v>
      </c>
    </row>
    <row r="8" spans="1:66" x14ac:dyDescent="0.2">
      <c r="A8" t="s">
        <v>2</v>
      </c>
      <c r="B8" s="3">
        <v>35247</v>
      </c>
      <c r="C8" s="3">
        <v>35278</v>
      </c>
      <c r="D8">
        <v>1996</v>
      </c>
      <c r="E8">
        <v>7</v>
      </c>
      <c r="F8" s="4">
        <v>61.379551820000003</v>
      </c>
      <c r="G8">
        <v>4.83</v>
      </c>
      <c r="H8" s="12">
        <v>1.4791083999999999E-2</v>
      </c>
      <c r="I8" s="13">
        <v>0.59299999999999997</v>
      </c>
      <c r="J8" s="13">
        <v>0.51214999999999999</v>
      </c>
      <c r="K8" s="13">
        <v>1.75</v>
      </c>
      <c r="L8" s="12">
        <v>1E-3</v>
      </c>
      <c r="M8" s="13">
        <v>0.01</v>
      </c>
      <c r="N8" s="13">
        <v>2.2999999999999998</v>
      </c>
      <c r="O8" s="13">
        <v>0.39</v>
      </c>
      <c r="P8" s="13">
        <v>0.19</v>
      </c>
      <c r="Q8" s="13">
        <v>0.81</v>
      </c>
      <c r="R8" s="13">
        <v>2.9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>
        <v>65</v>
      </c>
      <c r="AM8" s="13">
        <v>0.42</v>
      </c>
    </row>
    <row r="9" spans="1:66" x14ac:dyDescent="0.2">
      <c r="A9" t="s">
        <v>2</v>
      </c>
      <c r="B9" s="3">
        <v>35278</v>
      </c>
      <c r="C9" s="3">
        <v>35309</v>
      </c>
      <c r="D9">
        <v>1996</v>
      </c>
      <c r="E9">
        <v>8</v>
      </c>
      <c r="F9" s="4">
        <v>24.659409220000001</v>
      </c>
      <c r="G9">
        <v>4.09</v>
      </c>
      <c r="H9" s="12">
        <v>8.1283051999999995E-2</v>
      </c>
      <c r="I9" s="13">
        <v>1.1830000000000001</v>
      </c>
      <c r="J9" s="13">
        <v>1.0583986000000001</v>
      </c>
      <c r="K9" s="13">
        <v>2.6970000000000001</v>
      </c>
      <c r="L9" s="12">
        <v>1E-3</v>
      </c>
      <c r="M9" s="13">
        <v>0.01</v>
      </c>
      <c r="N9" s="13">
        <v>6.59</v>
      </c>
      <c r="O9" s="13">
        <v>0.99</v>
      </c>
      <c r="P9" s="13">
        <v>0.43</v>
      </c>
      <c r="Q9" s="13">
        <v>0.74</v>
      </c>
      <c r="R9" s="13">
        <v>7.3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>
        <v>136</v>
      </c>
      <c r="AM9" s="13">
        <v>1.1100000000000001</v>
      </c>
    </row>
    <row r="10" spans="1:66" x14ac:dyDescent="0.2">
      <c r="A10" t="s">
        <v>2</v>
      </c>
      <c r="B10" s="3">
        <v>35309</v>
      </c>
      <c r="C10" s="3">
        <v>35339</v>
      </c>
      <c r="D10">
        <v>1996</v>
      </c>
      <c r="E10">
        <v>9</v>
      </c>
      <c r="F10" s="4">
        <v>37.038451739999999</v>
      </c>
      <c r="G10">
        <v>4.6900000000000004</v>
      </c>
      <c r="H10" s="12">
        <v>2.0417378999999999E-2</v>
      </c>
      <c r="I10" s="13">
        <v>0.65800000000000003</v>
      </c>
      <c r="J10" s="13">
        <v>0.57927519999999999</v>
      </c>
      <c r="K10" s="13">
        <v>1.704</v>
      </c>
      <c r="L10" s="12">
        <v>2E-3</v>
      </c>
      <c r="M10" s="13">
        <v>0.01</v>
      </c>
      <c r="N10" s="13">
        <v>25.6</v>
      </c>
      <c r="O10" s="13">
        <v>0.6</v>
      </c>
      <c r="P10" s="13">
        <v>0.19</v>
      </c>
      <c r="Q10" s="13">
        <v>1.6</v>
      </c>
      <c r="R10" s="13">
        <v>3.1</v>
      </c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>
        <v>48</v>
      </c>
      <c r="AM10" s="13">
        <v>0.62</v>
      </c>
    </row>
    <row r="11" spans="1:66" x14ac:dyDescent="0.2">
      <c r="A11" t="s">
        <v>2</v>
      </c>
      <c r="B11" s="3">
        <v>35339</v>
      </c>
      <c r="C11" s="3">
        <v>35370</v>
      </c>
      <c r="D11">
        <v>1996</v>
      </c>
      <c r="E11">
        <v>10</v>
      </c>
      <c r="F11" s="4">
        <v>38.620448179999997</v>
      </c>
      <c r="G11">
        <v>4.71</v>
      </c>
      <c r="H11" s="12">
        <v>1.9498445999999999E-2</v>
      </c>
      <c r="I11" s="13">
        <v>1.605</v>
      </c>
      <c r="J11" s="13">
        <v>1.4147483999999999</v>
      </c>
      <c r="K11" s="13">
        <v>4.1180000000000003</v>
      </c>
      <c r="L11" s="12">
        <v>0.35199999999999998</v>
      </c>
      <c r="M11" s="13">
        <v>0.01</v>
      </c>
      <c r="N11" s="13">
        <v>4.4800000000000004</v>
      </c>
      <c r="O11" s="13">
        <v>1</v>
      </c>
      <c r="P11" s="13">
        <v>0.47</v>
      </c>
      <c r="Q11" s="13">
        <v>1.6</v>
      </c>
      <c r="R11" s="13">
        <v>5.2</v>
      </c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>
        <v>55</v>
      </c>
      <c r="AM11" s="13">
        <v>1.57</v>
      </c>
    </row>
    <row r="12" spans="1:66" x14ac:dyDescent="0.2">
      <c r="A12" t="s">
        <v>2</v>
      </c>
      <c r="B12" s="3">
        <v>35370</v>
      </c>
      <c r="C12" s="3">
        <v>35400</v>
      </c>
      <c r="D12">
        <v>1996</v>
      </c>
      <c r="E12">
        <v>11</v>
      </c>
      <c r="F12" s="4">
        <v>48.468933030000002</v>
      </c>
      <c r="G12">
        <v>4.3899999999999997</v>
      </c>
      <c r="H12" s="12">
        <v>4.0738028000000003E-2</v>
      </c>
      <c r="I12" s="13">
        <v>1.413</v>
      </c>
      <c r="J12" s="13">
        <v>1.1389878</v>
      </c>
      <c r="K12" s="13">
        <v>5.931</v>
      </c>
      <c r="L12" s="12">
        <v>0.27100000000000002</v>
      </c>
      <c r="M12" s="13">
        <v>7.0999999999999994E-2</v>
      </c>
      <c r="N12" s="13">
        <v>5</v>
      </c>
      <c r="O12" s="13">
        <v>0.77</v>
      </c>
      <c r="P12" s="13">
        <v>0.39</v>
      </c>
      <c r="Q12" s="13">
        <v>2.9</v>
      </c>
      <c r="R12" s="13">
        <v>2.4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>
        <v>67</v>
      </c>
      <c r="AM12" s="13">
        <v>0.64</v>
      </c>
    </row>
    <row r="13" spans="1:66" x14ac:dyDescent="0.2">
      <c r="A13" t="s">
        <v>2</v>
      </c>
      <c r="B13" s="3">
        <v>35400</v>
      </c>
      <c r="C13" s="3">
        <v>35431</v>
      </c>
      <c r="D13">
        <v>1996</v>
      </c>
      <c r="E13">
        <v>12</v>
      </c>
      <c r="F13" s="4">
        <v>31.970970210000001</v>
      </c>
      <c r="G13">
        <v>4.46</v>
      </c>
      <c r="H13" s="12">
        <v>3.4673685000000003E-2</v>
      </c>
      <c r="I13" s="13">
        <v>0.88</v>
      </c>
      <c r="J13" s="13">
        <v>0.83578660000000005</v>
      </c>
      <c r="K13" s="13">
        <v>0.95699999999999996</v>
      </c>
      <c r="L13" s="12">
        <v>0.495</v>
      </c>
      <c r="M13" s="13">
        <v>0.19700000000000001</v>
      </c>
      <c r="N13" s="13">
        <v>2.89</v>
      </c>
      <c r="O13" s="13">
        <v>0.31</v>
      </c>
      <c r="P13" s="13">
        <v>0.12</v>
      </c>
      <c r="Q13" s="13">
        <v>0.59</v>
      </c>
      <c r="R13" s="13">
        <v>0.75</v>
      </c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>
        <v>64</v>
      </c>
      <c r="AM13" s="13">
        <v>0.6</v>
      </c>
    </row>
    <row r="14" spans="1:66" x14ac:dyDescent="0.2">
      <c r="A14" t="s">
        <v>2</v>
      </c>
      <c r="B14" s="3">
        <v>35431</v>
      </c>
      <c r="C14" s="3">
        <v>35462</v>
      </c>
      <c r="D14">
        <v>1997</v>
      </c>
      <c r="E14">
        <v>1</v>
      </c>
      <c r="F14" s="4">
        <v>15.94092182</v>
      </c>
      <c r="G14">
        <v>4.5199999999999996</v>
      </c>
      <c r="H14" s="12">
        <v>3.0199516999999999E-2</v>
      </c>
      <c r="I14" s="13">
        <v>2.97</v>
      </c>
      <c r="J14" s="13">
        <v>2.8253940000000002</v>
      </c>
      <c r="K14" s="13">
        <v>3.13</v>
      </c>
      <c r="L14" s="12">
        <v>0.56000000000000005</v>
      </c>
      <c r="M14" s="13">
        <v>0.2</v>
      </c>
      <c r="N14" s="13">
        <v>5.79</v>
      </c>
      <c r="O14" s="13">
        <v>1</v>
      </c>
      <c r="P14" s="13">
        <v>0.5</v>
      </c>
      <c r="Q14" s="13">
        <v>1.8</v>
      </c>
      <c r="R14" s="13">
        <v>6.8</v>
      </c>
      <c r="S14" s="13"/>
      <c r="T14" s="13"/>
      <c r="U14" s="13"/>
      <c r="V14" s="13"/>
      <c r="W14" s="13"/>
      <c r="X14" s="13">
        <v>87</v>
      </c>
      <c r="Y14" s="13"/>
      <c r="Z14" s="13">
        <v>9.73</v>
      </c>
      <c r="AA14" s="13">
        <v>0.17399999999999999</v>
      </c>
      <c r="AB14" s="13"/>
      <c r="AC14" s="13">
        <v>35.9</v>
      </c>
      <c r="AD14" s="13">
        <v>0.65</v>
      </c>
      <c r="AE14" s="13">
        <v>0.9</v>
      </c>
      <c r="AF14" s="13">
        <v>0.14899999999999999</v>
      </c>
      <c r="AG14" s="13"/>
      <c r="AH14" s="13">
        <v>1.35</v>
      </c>
      <c r="AI14" s="13">
        <v>0.51</v>
      </c>
      <c r="AJ14" s="13"/>
      <c r="AK14" s="13">
        <v>5.0000000000000001E-3</v>
      </c>
      <c r="AL14" s="13">
        <v>40</v>
      </c>
      <c r="AM14" s="13">
        <v>0.63</v>
      </c>
    </row>
    <row r="15" spans="1:66" x14ac:dyDescent="0.2">
      <c r="A15" t="s">
        <v>2</v>
      </c>
      <c r="B15" s="3">
        <v>35462</v>
      </c>
      <c r="C15" s="3">
        <v>35490</v>
      </c>
      <c r="D15">
        <v>1997</v>
      </c>
      <c r="E15">
        <v>2</v>
      </c>
      <c r="F15" s="4">
        <v>49.169213139999997</v>
      </c>
      <c r="G15">
        <v>4.4800000000000004</v>
      </c>
      <c r="H15" s="12">
        <v>3.3113112E-2</v>
      </c>
      <c r="I15" s="13">
        <v>1.96</v>
      </c>
      <c r="J15" s="13">
        <v>1.58809</v>
      </c>
      <c r="K15" s="13">
        <v>8.0500000000000007</v>
      </c>
      <c r="L15" s="12">
        <v>0.21</v>
      </c>
      <c r="M15" s="13">
        <v>0.01</v>
      </c>
      <c r="N15" s="13">
        <v>6.04</v>
      </c>
      <c r="O15" s="13">
        <v>1.2</v>
      </c>
      <c r="P15" s="13">
        <v>0.74</v>
      </c>
      <c r="Q15" s="13">
        <v>4</v>
      </c>
      <c r="R15" s="13">
        <v>3</v>
      </c>
      <c r="S15" s="13"/>
      <c r="T15" s="13"/>
      <c r="U15" s="13"/>
      <c r="V15" s="13"/>
      <c r="W15" s="13"/>
      <c r="X15" s="13">
        <v>45</v>
      </c>
      <c r="Y15" s="13"/>
      <c r="Z15" s="13">
        <v>5.19</v>
      </c>
      <c r="AA15" s="13">
        <v>0.14199999999999999</v>
      </c>
      <c r="AB15" s="13"/>
      <c r="AC15" s="13">
        <v>33</v>
      </c>
      <c r="AD15" s="13">
        <v>0.28000000000000003</v>
      </c>
      <c r="AE15" s="13">
        <v>0.7</v>
      </c>
      <c r="AF15" s="13">
        <v>0.114</v>
      </c>
      <c r="AG15" s="13"/>
      <c r="AH15" s="13">
        <v>0.84</v>
      </c>
      <c r="AI15" s="13">
        <v>0.28000000000000003</v>
      </c>
      <c r="AJ15" s="13"/>
      <c r="AK15" s="13">
        <v>5.0000000000000001E-3</v>
      </c>
      <c r="AL15" s="13">
        <v>37</v>
      </c>
      <c r="AM15" s="13">
        <v>0.23</v>
      </c>
    </row>
    <row r="16" spans="1:66" x14ac:dyDescent="0.2">
      <c r="A16" t="s">
        <v>2</v>
      </c>
      <c r="B16" s="3">
        <v>35490</v>
      </c>
      <c r="C16" s="3">
        <v>35521</v>
      </c>
      <c r="D16">
        <v>1997</v>
      </c>
      <c r="E16">
        <v>3</v>
      </c>
      <c r="F16" s="4">
        <v>11.28087599</v>
      </c>
      <c r="G16">
        <v>4.34</v>
      </c>
      <c r="H16" s="12">
        <v>4.5708818999999998E-2</v>
      </c>
      <c r="I16" s="13">
        <v>3.1</v>
      </c>
      <c r="J16" s="13">
        <v>2.5894900000000001</v>
      </c>
      <c r="K16" s="13">
        <v>11.05</v>
      </c>
      <c r="L16" s="12">
        <v>0.85</v>
      </c>
      <c r="M16" s="13">
        <v>0.12</v>
      </c>
      <c r="N16" s="13">
        <v>9.15</v>
      </c>
      <c r="O16" s="13">
        <v>1.9</v>
      </c>
      <c r="P16" s="13">
        <v>1.1000000000000001</v>
      </c>
      <c r="Q16" s="13">
        <v>6</v>
      </c>
      <c r="R16" s="13">
        <v>5.2</v>
      </c>
      <c r="S16" s="13"/>
      <c r="T16" s="13"/>
      <c r="U16" s="13"/>
      <c r="V16" s="13"/>
      <c r="W16" s="13"/>
      <c r="X16" s="13">
        <v>181</v>
      </c>
      <c r="Y16" s="13"/>
      <c r="Z16" s="13">
        <v>8.11</v>
      </c>
      <c r="AA16" s="13">
        <v>0.44700000000000001</v>
      </c>
      <c r="AB16" s="13"/>
      <c r="AC16" s="13">
        <v>83</v>
      </c>
      <c r="AD16" s="13">
        <v>0.91</v>
      </c>
      <c r="AE16" s="13">
        <v>2.16</v>
      </c>
      <c r="AF16" s="13">
        <v>0.35099999999999998</v>
      </c>
      <c r="AG16" s="13"/>
      <c r="AH16" s="13">
        <v>2.19</v>
      </c>
      <c r="AI16" s="13">
        <v>1.04</v>
      </c>
      <c r="AJ16" s="13"/>
      <c r="AK16" s="13">
        <v>0.67800000000000005</v>
      </c>
      <c r="AL16" s="13">
        <v>54</v>
      </c>
      <c r="AM16" s="13">
        <v>0.78</v>
      </c>
    </row>
    <row r="17" spans="1:39" x14ac:dyDescent="0.2">
      <c r="A17" t="s">
        <v>2</v>
      </c>
      <c r="B17" s="3">
        <v>35521</v>
      </c>
      <c r="C17" s="3">
        <v>35551</v>
      </c>
      <c r="D17">
        <v>1997</v>
      </c>
      <c r="E17">
        <v>4</v>
      </c>
      <c r="F17" s="4">
        <v>41.268780239999998</v>
      </c>
      <c r="G17">
        <v>4.54</v>
      </c>
      <c r="H17" s="12">
        <v>2.8840314999999998E-2</v>
      </c>
      <c r="I17" s="13">
        <v>0.87</v>
      </c>
      <c r="J17" s="13">
        <v>0.66117599999999999</v>
      </c>
      <c r="K17" s="13">
        <v>4.5199999999999996</v>
      </c>
      <c r="L17" s="12">
        <v>0.31</v>
      </c>
      <c r="M17" s="13">
        <v>0.15</v>
      </c>
      <c r="N17" s="13">
        <v>4.26</v>
      </c>
      <c r="O17" s="13">
        <v>0.59</v>
      </c>
      <c r="P17" s="13">
        <v>0.36</v>
      </c>
      <c r="Q17" s="13">
        <v>3</v>
      </c>
      <c r="R17" s="13">
        <v>1.9</v>
      </c>
      <c r="S17" s="13"/>
      <c r="T17" s="13"/>
      <c r="U17" s="13"/>
      <c r="V17" s="13"/>
      <c r="W17" s="13"/>
      <c r="X17" s="13">
        <v>115</v>
      </c>
      <c r="Y17" s="13"/>
      <c r="Z17" s="13">
        <v>2.82</v>
      </c>
      <c r="AA17" s="13">
        <v>0.17899999999999999</v>
      </c>
      <c r="AB17" s="13"/>
      <c r="AC17" s="13">
        <v>27.6</v>
      </c>
      <c r="AD17" s="13">
        <v>0.56999999999999995</v>
      </c>
      <c r="AE17" s="13">
        <v>0.81</v>
      </c>
      <c r="AF17" s="13">
        <v>0.13600000000000001</v>
      </c>
      <c r="AG17" s="13"/>
      <c r="AH17" s="13">
        <v>1.24</v>
      </c>
      <c r="AI17" s="13">
        <v>0.38</v>
      </c>
      <c r="AJ17" s="13"/>
      <c r="AK17" s="13">
        <v>8.6999999999999994E-2</v>
      </c>
      <c r="AL17" s="13">
        <v>43</v>
      </c>
      <c r="AM17" s="13">
        <v>0.23</v>
      </c>
    </row>
    <row r="18" spans="1:39" x14ac:dyDescent="0.2">
      <c r="A18" t="s">
        <v>2</v>
      </c>
      <c r="B18" s="3">
        <v>35551</v>
      </c>
      <c r="C18" s="3">
        <v>35582</v>
      </c>
      <c r="D18">
        <v>1997</v>
      </c>
      <c r="E18">
        <v>5</v>
      </c>
      <c r="F18" s="4">
        <v>37.038451739999999</v>
      </c>
      <c r="G18">
        <v>4.74</v>
      </c>
      <c r="H18" s="12">
        <v>1.8197009E-2</v>
      </c>
      <c r="I18" s="13">
        <v>0.55000000000000004</v>
      </c>
      <c r="J18" s="13">
        <v>0.49825599999999998</v>
      </c>
      <c r="K18" s="13">
        <v>1.1200000000000001</v>
      </c>
      <c r="L18" s="12">
        <v>0.26</v>
      </c>
      <c r="M18" s="13">
        <v>0.14000000000000001</v>
      </c>
      <c r="N18" s="13">
        <v>2.08</v>
      </c>
      <c r="O18" s="13">
        <v>0.25</v>
      </c>
      <c r="P18" s="13">
        <v>0.14000000000000001</v>
      </c>
      <c r="Q18" s="13">
        <v>0.82</v>
      </c>
      <c r="R18" s="13">
        <v>1.4</v>
      </c>
      <c r="S18" s="13"/>
      <c r="T18" s="13"/>
      <c r="U18" s="13"/>
      <c r="V18" s="13"/>
      <c r="W18" s="13"/>
      <c r="X18" s="13">
        <v>66</v>
      </c>
      <c r="Y18" s="13"/>
      <c r="Z18" s="13">
        <v>1.86</v>
      </c>
      <c r="AA18" s="13">
        <v>8.5999999999999993E-2</v>
      </c>
      <c r="AB18" s="13"/>
      <c r="AC18" s="13">
        <v>15.8</v>
      </c>
      <c r="AD18" s="13">
        <v>0.41</v>
      </c>
      <c r="AE18" s="13">
        <v>0.48</v>
      </c>
      <c r="AF18" s="13">
        <v>6.3E-2</v>
      </c>
      <c r="AG18" s="13"/>
      <c r="AH18" s="13">
        <v>0.86</v>
      </c>
      <c r="AI18" s="13">
        <v>0.2</v>
      </c>
      <c r="AJ18" s="13"/>
      <c r="AK18" s="13">
        <v>1E-3</v>
      </c>
      <c r="AL18" s="13">
        <v>30</v>
      </c>
      <c r="AM18" s="13">
        <v>0.55000000000000004</v>
      </c>
    </row>
    <row r="19" spans="1:39" x14ac:dyDescent="0.2">
      <c r="A19" t="s">
        <v>2</v>
      </c>
      <c r="B19" s="3">
        <v>35582</v>
      </c>
      <c r="C19" s="3">
        <v>35612</v>
      </c>
      <c r="D19">
        <v>1997</v>
      </c>
      <c r="E19">
        <v>6</v>
      </c>
      <c r="F19" s="4">
        <v>42.328749680000001</v>
      </c>
      <c r="G19">
        <v>4.87</v>
      </c>
      <c r="H19" s="12">
        <v>1.3489629E-2</v>
      </c>
      <c r="I19" s="13">
        <v>0.7</v>
      </c>
      <c r="J19" s="13">
        <v>0.63208600000000004</v>
      </c>
      <c r="K19" s="13">
        <v>1.47</v>
      </c>
      <c r="L19" s="12">
        <v>0.12</v>
      </c>
      <c r="M19" s="13">
        <v>0.27</v>
      </c>
      <c r="N19" s="13">
        <v>2.3199999999999998</v>
      </c>
      <c r="O19" s="13">
        <v>0.53</v>
      </c>
      <c r="P19" s="13">
        <v>0.24</v>
      </c>
      <c r="Q19" s="13">
        <v>0.93</v>
      </c>
      <c r="R19" s="13">
        <v>2.2000000000000002</v>
      </c>
      <c r="S19" s="13"/>
      <c r="T19" s="13"/>
      <c r="U19" s="13"/>
      <c r="V19" s="13"/>
      <c r="W19" s="13"/>
      <c r="X19" s="13">
        <v>129</v>
      </c>
      <c r="Y19" s="13"/>
      <c r="Z19" s="13">
        <v>3.86</v>
      </c>
      <c r="AA19" s="13">
        <v>0.20699999999999999</v>
      </c>
      <c r="AB19" s="13"/>
      <c r="AC19" s="13">
        <v>40.799999999999997</v>
      </c>
      <c r="AD19" s="13">
        <v>0.82</v>
      </c>
      <c r="AE19" s="13">
        <v>1.1399999999999999</v>
      </c>
      <c r="AF19" s="13">
        <v>0.156</v>
      </c>
      <c r="AG19" s="13"/>
      <c r="AH19" s="13">
        <v>1.4</v>
      </c>
      <c r="AI19" s="13">
        <v>0.56999999999999995</v>
      </c>
      <c r="AJ19" s="13"/>
      <c r="AK19" s="13">
        <v>1E-3</v>
      </c>
      <c r="AL19" s="13"/>
      <c r="AM19" s="13"/>
    </row>
    <row r="20" spans="1:39" x14ac:dyDescent="0.2">
      <c r="A20" t="s">
        <v>2</v>
      </c>
      <c r="B20" s="3">
        <v>35612</v>
      </c>
      <c r="C20" s="3">
        <v>35643</v>
      </c>
      <c r="D20">
        <v>1997</v>
      </c>
      <c r="E20">
        <v>7</v>
      </c>
      <c r="F20" s="4">
        <v>83.069136749999998</v>
      </c>
      <c r="G20">
        <v>5.23</v>
      </c>
      <c r="H20" s="12">
        <v>5.8884369999999998E-3</v>
      </c>
      <c r="I20" s="13">
        <v>0.38</v>
      </c>
      <c r="J20" s="13">
        <v>0.34766000000000002</v>
      </c>
      <c r="K20" s="13">
        <v>0.7</v>
      </c>
      <c r="L20" s="12">
        <v>0.1</v>
      </c>
      <c r="M20" s="13">
        <v>0.31</v>
      </c>
      <c r="N20" s="13">
        <v>1.49</v>
      </c>
      <c r="O20" s="13">
        <v>0.37</v>
      </c>
      <c r="P20" s="13">
        <v>0.12</v>
      </c>
      <c r="Q20" s="13">
        <v>0.46</v>
      </c>
      <c r="R20" s="13">
        <v>1.5</v>
      </c>
      <c r="S20" s="13"/>
      <c r="T20" s="13"/>
      <c r="U20" s="13"/>
      <c r="V20" s="13"/>
      <c r="W20" s="13"/>
      <c r="X20" s="13"/>
      <c r="Y20" s="13"/>
      <c r="Z20" s="13">
        <v>2.2799999999999998</v>
      </c>
      <c r="AA20" s="13">
        <v>8.2000000000000003E-2</v>
      </c>
      <c r="AB20" s="13"/>
      <c r="AC20" s="13">
        <v>140.30000000000001</v>
      </c>
      <c r="AD20" s="13">
        <v>0.05</v>
      </c>
      <c r="AE20" s="13">
        <v>0.35</v>
      </c>
      <c r="AF20" s="13">
        <v>6.2E-2</v>
      </c>
      <c r="AG20" s="13">
        <v>230</v>
      </c>
      <c r="AH20" s="13">
        <v>0.77</v>
      </c>
      <c r="AI20" s="13">
        <v>0.13</v>
      </c>
      <c r="AJ20" s="13"/>
      <c r="AK20" s="13"/>
      <c r="AL20" s="13"/>
      <c r="AM20" s="13"/>
    </row>
    <row r="21" spans="1:39" x14ac:dyDescent="0.2">
      <c r="A21" t="s">
        <v>2</v>
      </c>
      <c r="B21" s="3">
        <v>35643</v>
      </c>
      <c r="C21" s="3">
        <v>35674</v>
      </c>
      <c r="D21">
        <v>1997</v>
      </c>
      <c r="E21">
        <v>8</v>
      </c>
      <c r="F21" s="4">
        <v>16.189202949999999</v>
      </c>
      <c r="G21">
        <v>4.97</v>
      </c>
      <c r="H21" s="12">
        <v>1.0715193E-2</v>
      </c>
      <c r="I21" s="13">
        <v>0.87</v>
      </c>
      <c r="J21" s="13">
        <v>0.82149000000000005</v>
      </c>
      <c r="K21" s="13">
        <v>1.05</v>
      </c>
      <c r="L21" s="12">
        <v>0.45</v>
      </c>
      <c r="M21" s="13">
        <v>0.56999999999999995</v>
      </c>
      <c r="N21" s="13">
        <v>2.62</v>
      </c>
      <c r="O21" s="13">
        <v>0.82</v>
      </c>
      <c r="P21" s="13">
        <v>0.33</v>
      </c>
      <c r="Q21" s="13">
        <v>0.42</v>
      </c>
      <c r="R21" s="13">
        <v>2.5</v>
      </c>
      <c r="S21" s="13"/>
      <c r="T21" s="13"/>
      <c r="U21" s="13"/>
      <c r="V21" s="13"/>
      <c r="W21" s="13"/>
      <c r="X21" s="13"/>
      <c r="Y21" s="13"/>
      <c r="Z21" s="13">
        <v>4.49</v>
      </c>
      <c r="AA21" s="13">
        <v>0.13200000000000001</v>
      </c>
      <c r="AB21" s="13"/>
      <c r="AC21" s="13">
        <v>51.3</v>
      </c>
      <c r="AD21" s="13">
        <v>1.1200000000000001</v>
      </c>
      <c r="AE21" s="13">
        <v>0.62</v>
      </c>
      <c r="AF21" s="13">
        <v>0.11899999999999999</v>
      </c>
      <c r="AG21" s="13">
        <v>370</v>
      </c>
      <c r="AH21" s="13">
        <v>1.43</v>
      </c>
      <c r="AI21" s="13">
        <v>0.26</v>
      </c>
      <c r="AJ21" s="13"/>
      <c r="AK21" s="13"/>
      <c r="AL21" s="13"/>
      <c r="AM21" s="13"/>
    </row>
    <row r="22" spans="1:39" x14ac:dyDescent="0.2">
      <c r="A22" t="s">
        <v>2</v>
      </c>
      <c r="B22" s="3">
        <v>35674</v>
      </c>
      <c r="C22" s="3">
        <v>35704</v>
      </c>
      <c r="D22">
        <v>1997</v>
      </c>
      <c r="E22">
        <v>9</v>
      </c>
      <c r="F22" s="4">
        <v>35.450089130000002</v>
      </c>
      <c r="G22">
        <v>4.9800000000000004</v>
      </c>
      <c r="H22" s="12">
        <v>1.0471285E-2</v>
      </c>
      <c r="I22" s="13">
        <v>0.66</v>
      </c>
      <c r="J22" s="13">
        <v>0.51493199999999995</v>
      </c>
      <c r="K22" s="13">
        <v>3.14</v>
      </c>
      <c r="L22" s="12">
        <v>0.31</v>
      </c>
      <c r="M22" s="13">
        <v>0.35</v>
      </c>
      <c r="N22" s="13">
        <v>2.69</v>
      </c>
      <c r="O22" s="13">
        <v>0.45</v>
      </c>
      <c r="P22" s="13">
        <v>0.27</v>
      </c>
      <c r="Q22" s="13">
        <v>0.31</v>
      </c>
      <c r="R22" s="13">
        <v>1.9</v>
      </c>
      <c r="S22" s="13"/>
      <c r="T22" s="13"/>
      <c r="U22" s="13"/>
      <c r="V22" s="13"/>
      <c r="W22" s="13"/>
      <c r="X22" s="13"/>
      <c r="Y22" s="13"/>
      <c r="Z22" s="13">
        <v>10.36</v>
      </c>
      <c r="AA22" s="13">
        <v>0.14699999999999999</v>
      </c>
      <c r="AB22" s="13">
        <v>11.3</v>
      </c>
      <c r="AC22" s="13">
        <v>334.8</v>
      </c>
      <c r="AD22" s="13">
        <v>1.48</v>
      </c>
      <c r="AE22" s="13">
        <v>1.02</v>
      </c>
      <c r="AF22" s="13">
        <v>0.14899999999999999</v>
      </c>
      <c r="AG22" s="13">
        <v>422</v>
      </c>
      <c r="AH22" s="13">
        <v>1.18</v>
      </c>
      <c r="AI22" s="13">
        <v>0.13</v>
      </c>
      <c r="AJ22" s="13"/>
      <c r="AK22" s="13"/>
      <c r="AL22" s="13"/>
      <c r="AM22" s="13"/>
    </row>
    <row r="23" spans="1:39" x14ac:dyDescent="0.2">
      <c r="A23" t="s">
        <v>2</v>
      </c>
      <c r="B23" s="3">
        <v>35704</v>
      </c>
      <c r="C23" s="3">
        <v>35735</v>
      </c>
      <c r="D23">
        <v>1997</v>
      </c>
      <c r="E23">
        <v>10</v>
      </c>
      <c r="F23" s="4">
        <v>42.061369999999997</v>
      </c>
      <c r="G23">
        <v>4.92</v>
      </c>
      <c r="H23" s="12">
        <v>1.2022644000000001E-2</v>
      </c>
      <c r="I23" s="13">
        <v>0.67</v>
      </c>
      <c r="J23" s="13">
        <v>0.43807600000000002</v>
      </c>
      <c r="K23" s="13">
        <v>5.0199999999999996</v>
      </c>
      <c r="L23" s="12">
        <v>0.16</v>
      </c>
      <c r="M23" s="13">
        <v>0.09</v>
      </c>
      <c r="N23" s="13">
        <v>3.19</v>
      </c>
      <c r="O23" s="13">
        <v>0.64</v>
      </c>
      <c r="P23" s="13">
        <v>0.38</v>
      </c>
      <c r="Q23" s="13">
        <v>2.4</v>
      </c>
      <c r="R23" s="13">
        <v>2.6</v>
      </c>
      <c r="S23" s="13"/>
      <c r="T23" s="13"/>
      <c r="U23" s="13"/>
      <c r="V23" s="13"/>
      <c r="W23" s="13"/>
      <c r="X23" s="13"/>
      <c r="Y23" s="13"/>
      <c r="Z23" s="13">
        <v>4.83</v>
      </c>
      <c r="AA23" s="13">
        <v>0.112</v>
      </c>
      <c r="AB23" s="13">
        <v>2.2999999999999998</v>
      </c>
      <c r="AC23" s="13">
        <v>72.099999999999994</v>
      </c>
      <c r="AD23" s="13">
        <v>1.39</v>
      </c>
      <c r="AE23" s="13">
        <v>0.62</v>
      </c>
      <c r="AF23" s="13">
        <v>0.17199999999999999</v>
      </c>
      <c r="AG23" s="13">
        <v>600</v>
      </c>
      <c r="AH23" s="13">
        <v>1.17</v>
      </c>
      <c r="AI23" s="13">
        <v>0.33</v>
      </c>
      <c r="AJ23" s="13"/>
      <c r="AK23" s="13">
        <v>5.8999999999999997E-2</v>
      </c>
      <c r="AL23" s="13"/>
      <c r="AM23" s="13"/>
    </row>
    <row r="24" spans="1:39" x14ac:dyDescent="0.2">
      <c r="A24" t="s">
        <v>2</v>
      </c>
      <c r="B24" s="3">
        <v>35735</v>
      </c>
      <c r="C24" s="3">
        <v>35765</v>
      </c>
      <c r="D24">
        <v>1997</v>
      </c>
      <c r="E24">
        <v>11</v>
      </c>
      <c r="F24" s="4">
        <v>36.669213139999997</v>
      </c>
      <c r="G24">
        <v>4.83</v>
      </c>
      <c r="H24" s="12">
        <v>1.4791083999999999E-2</v>
      </c>
      <c r="I24" s="13">
        <v>1.63</v>
      </c>
      <c r="J24" s="13">
        <v>1.521892</v>
      </c>
      <c r="K24" s="13">
        <v>2.34</v>
      </c>
      <c r="L24" s="12">
        <v>0.35</v>
      </c>
      <c r="M24" s="13">
        <v>0.03</v>
      </c>
      <c r="N24" s="13">
        <v>3.57</v>
      </c>
      <c r="O24" s="13">
        <v>1</v>
      </c>
      <c r="P24" s="13">
        <v>0.48</v>
      </c>
      <c r="Q24" s="13">
        <v>1.3</v>
      </c>
      <c r="R24" s="13">
        <v>3.1</v>
      </c>
      <c r="S24" s="13"/>
      <c r="T24" s="13"/>
      <c r="U24" s="13"/>
      <c r="V24" s="13"/>
      <c r="W24" s="13"/>
      <c r="X24" s="13"/>
      <c r="Y24" s="13"/>
      <c r="Z24" s="13">
        <v>4.5</v>
      </c>
      <c r="AA24" s="13">
        <v>0.27700000000000002</v>
      </c>
      <c r="AB24" s="13">
        <v>7.7</v>
      </c>
      <c r="AC24" s="13">
        <v>36.200000000000003</v>
      </c>
      <c r="AD24" s="13">
        <v>0.15</v>
      </c>
      <c r="AE24" s="13">
        <v>0.81</v>
      </c>
      <c r="AF24" s="13">
        <v>0.14899999999999999</v>
      </c>
      <c r="AG24" s="13">
        <v>862</v>
      </c>
      <c r="AH24" s="13">
        <v>1.02</v>
      </c>
      <c r="AI24" s="13">
        <v>0.64</v>
      </c>
      <c r="AJ24" s="13"/>
      <c r="AK24" s="13">
        <v>3.5999999999999997E-2</v>
      </c>
      <c r="AL24" s="13"/>
      <c r="AM24" s="13"/>
    </row>
    <row r="25" spans="1:39" x14ac:dyDescent="0.2">
      <c r="A25" t="s">
        <v>2</v>
      </c>
      <c r="B25" s="3">
        <v>35765</v>
      </c>
      <c r="C25" s="3">
        <v>35796</v>
      </c>
      <c r="D25">
        <v>1997</v>
      </c>
      <c r="E25">
        <v>12</v>
      </c>
      <c r="F25" s="4">
        <v>75</v>
      </c>
      <c r="G25">
        <v>4.5999999999999996</v>
      </c>
      <c r="H25" s="12">
        <v>2.5118864000000001E-2</v>
      </c>
      <c r="I25" s="13">
        <v>0.91</v>
      </c>
      <c r="J25" s="13">
        <v>0.84578200000000003</v>
      </c>
      <c r="K25" s="13">
        <v>1.39</v>
      </c>
      <c r="L25" s="12">
        <v>0.28999999999999998</v>
      </c>
      <c r="M25" s="13">
        <v>7.0000000000000007E-2</v>
      </c>
      <c r="N25" s="13">
        <v>2.5499999999999998</v>
      </c>
      <c r="O25" s="13">
        <v>0.53</v>
      </c>
      <c r="P25" s="13">
        <v>0.24</v>
      </c>
      <c r="Q25" s="13">
        <v>1</v>
      </c>
      <c r="R25" s="13">
        <v>1.7</v>
      </c>
      <c r="S25" s="13"/>
      <c r="T25" s="13"/>
      <c r="U25" s="13"/>
      <c r="V25" s="13"/>
      <c r="W25" s="13"/>
      <c r="X25" s="13"/>
      <c r="Y25" s="13"/>
      <c r="Z25" s="13">
        <v>2.0499999999999998</v>
      </c>
      <c r="AA25" s="13">
        <v>2.5000000000000001E-2</v>
      </c>
      <c r="AB25" s="13">
        <v>2.2000000000000002</v>
      </c>
      <c r="AC25" s="13">
        <v>19</v>
      </c>
      <c r="AD25" s="13">
        <v>0.11</v>
      </c>
      <c r="AE25" s="13">
        <v>0.3</v>
      </c>
      <c r="AF25" s="13">
        <v>6.3E-2</v>
      </c>
      <c r="AG25" s="13">
        <v>283</v>
      </c>
      <c r="AH25" s="13">
        <v>0.56999999999999995</v>
      </c>
      <c r="AI25" s="13">
        <v>0.16</v>
      </c>
      <c r="AJ25" s="13"/>
      <c r="AK25" s="13">
        <v>2.3E-2</v>
      </c>
      <c r="AL25" s="13"/>
      <c r="AM25" s="13"/>
    </row>
    <row r="26" spans="1:39" x14ac:dyDescent="0.2">
      <c r="A26" t="s">
        <v>2</v>
      </c>
      <c r="B26" s="3">
        <v>35796</v>
      </c>
      <c r="C26" s="3">
        <v>35827</v>
      </c>
      <c r="D26">
        <v>1998</v>
      </c>
      <c r="E26">
        <v>1</v>
      </c>
      <c r="F26" s="4">
        <v>25.83078686</v>
      </c>
      <c r="G26">
        <v>4.53</v>
      </c>
      <c r="H26" s="12">
        <v>2.9512092E-2</v>
      </c>
      <c r="I26" s="13">
        <v>0.95</v>
      </c>
      <c r="J26" s="13">
        <v>0.83911999999999998</v>
      </c>
      <c r="K26" s="13">
        <v>2.4</v>
      </c>
      <c r="L26" s="12">
        <v>0.4</v>
      </c>
      <c r="M26" s="13">
        <v>0.11</v>
      </c>
      <c r="N26" s="13">
        <v>2.85</v>
      </c>
      <c r="O26" s="13">
        <v>0.66</v>
      </c>
      <c r="P26" s="13">
        <v>0.35</v>
      </c>
      <c r="Q26" s="13">
        <v>1.5</v>
      </c>
      <c r="R26" s="13">
        <v>1.5</v>
      </c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</row>
    <row r="27" spans="1:39" x14ac:dyDescent="0.2">
      <c r="A27" t="s">
        <v>2</v>
      </c>
      <c r="B27" s="3">
        <v>35827</v>
      </c>
      <c r="C27" s="3">
        <v>35855</v>
      </c>
      <c r="D27">
        <v>1998</v>
      </c>
      <c r="E27">
        <v>2</v>
      </c>
      <c r="F27" s="4">
        <v>70.998854089999995</v>
      </c>
      <c r="G27">
        <v>4.45</v>
      </c>
      <c r="H27" s="12">
        <v>3.5481339000000001E-2</v>
      </c>
      <c r="I27" s="13">
        <v>1.42</v>
      </c>
      <c r="J27" s="13">
        <v>1.1940820000000001</v>
      </c>
      <c r="K27" s="13">
        <v>4.8899999999999997</v>
      </c>
      <c r="L27" s="12">
        <v>0.35</v>
      </c>
      <c r="M27" s="13">
        <v>0.09</v>
      </c>
      <c r="N27" s="13">
        <v>4.41</v>
      </c>
      <c r="O27" s="13">
        <v>0.99</v>
      </c>
      <c r="P27" s="13">
        <v>0.54</v>
      </c>
      <c r="Q27" s="13">
        <v>2.48</v>
      </c>
      <c r="R27" s="13">
        <v>1.87</v>
      </c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1:39" x14ac:dyDescent="0.2">
      <c r="A28" t="s">
        <v>2</v>
      </c>
      <c r="B28" s="3">
        <v>35855</v>
      </c>
      <c r="C28" s="3">
        <v>35886</v>
      </c>
      <c r="D28">
        <v>1998</v>
      </c>
      <c r="E28">
        <v>3</v>
      </c>
      <c r="F28" s="4">
        <v>31.808632540000001</v>
      </c>
      <c r="G28">
        <v>4.84</v>
      </c>
      <c r="H28" s="12">
        <v>1.4454398E-2</v>
      </c>
      <c r="I28" s="13">
        <v>0.73</v>
      </c>
      <c r="J28" s="13">
        <v>0.59232399999999996</v>
      </c>
      <c r="K28" s="13">
        <v>2.98</v>
      </c>
      <c r="L28" s="12">
        <v>0.13</v>
      </c>
      <c r="M28" s="13">
        <v>0.01</v>
      </c>
      <c r="N28" s="13">
        <v>2.68</v>
      </c>
      <c r="O28" s="13">
        <v>0.62</v>
      </c>
      <c r="P28" s="13">
        <v>0.32</v>
      </c>
      <c r="Q28" s="13">
        <v>1.6</v>
      </c>
      <c r="R28" s="13">
        <v>1.6</v>
      </c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1:39" x14ac:dyDescent="0.2">
      <c r="A29" t="s">
        <v>2</v>
      </c>
      <c r="B29" s="3">
        <v>35886</v>
      </c>
      <c r="C29" s="3">
        <v>35916</v>
      </c>
      <c r="D29">
        <v>1998</v>
      </c>
      <c r="E29">
        <v>4</v>
      </c>
      <c r="F29" s="4">
        <v>33.759867579999998</v>
      </c>
      <c r="G29">
        <v>4.6100000000000003</v>
      </c>
      <c r="H29" s="12">
        <v>2.4547089000000001E-2</v>
      </c>
      <c r="I29" s="13">
        <v>1.17</v>
      </c>
      <c r="J29" s="13">
        <v>1.117794</v>
      </c>
      <c r="K29" s="13">
        <v>1.1299999999999999</v>
      </c>
      <c r="L29" s="12">
        <v>0.34</v>
      </c>
      <c r="M29" s="13">
        <v>0.22</v>
      </c>
      <c r="N29" s="13">
        <v>2.85</v>
      </c>
      <c r="O29" s="13">
        <v>0.68</v>
      </c>
      <c r="P29" s="13">
        <v>0.27</v>
      </c>
      <c r="Q29" s="13">
        <v>0.82</v>
      </c>
      <c r="R29" s="13">
        <v>1.5</v>
      </c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1:39" x14ac:dyDescent="0.2">
      <c r="A30" t="s">
        <v>2</v>
      </c>
      <c r="B30" s="3">
        <v>35916</v>
      </c>
      <c r="C30" s="3">
        <v>35947</v>
      </c>
      <c r="D30">
        <v>1998</v>
      </c>
      <c r="E30">
        <v>5</v>
      </c>
      <c r="F30" s="4">
        <v>20.20944742</v>
      </c>
      <c r="G30">
        <v>5.93</v>
      </c>
      <c r="H30" s="12">
        <v>1.174898E-3</v>
      </c>
      <c r="I30" s="13">
        <v>1.1399999999999999</v>
      </c>
      <c r="J30" s="13">
        <v>1.061922</v>
      </c>
      <c r="K30" s="13">
        <v>1.69</v>
      </c>
      <c r="L30" s="12">
        <v>0.05</v>
      </c>
      <c r="M30" s="13">
        <v>4.01</v>
      </c>
      <c r="N30" s="13">
        <v>7.06</v>
      </c>
      <c r="O30" s="13">
        <v>0.34</v>
      </c>
      <c r="P30" s="13">
        <v>0.4</v>
      </c>
      <c r="Q30" s="13">
        <v>0.66</v>
      </c>
      <c r="R30" s="13">
        <v>7.2</v>
      </c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1:39" x14ac:dyDescent="0.2">
      <c r="A31" t="s">
        <v>2</v>
      </c>
      <c r="B31" s="3">
        <v>35947</v>
      </c>
      <c r="C31" s="3">
        <v>35977</v>
      </c>
      <c r="D31">
        <v>1998</v>
      </c>
      <c r="E31">
        <v>6</v>
      </c>
      <c r="F31" s="4">
        <v>78.83880825</v>
      </c>
      <c r="G31">
        <v>5.35</v>
      </c>
      <c r="H31" s="12">
        <v>4.4668360000000001E-3</v>
      </c>
      <c r="I31" s="13">
        <v>0.46</v>
      </c>
      <c r="J31" s="13">
        <v>0.37914999999999999</v>
      </c>
      <c r="K31" s="13">
        <v>1.75</v>
      </c>
      <c r="L31" s="12">
        <v>0.11</v>
      </c>
      <c r="M31" s="13">
        <v>0.19</v>
      </c>
      <c r="N31" s="13">
        <v>1.78</v>
      </c>
      <c r="O31" s="13">
        <v>0.33</v>
      </c>
      <c r="P31" s="13">
        <v>0.18</v>
      </c>
      <c r="Q31" s="13">
        <v>0.6</v>
      </c>
      <c r="R31" s="13">
        <v>3.1</v>
      </c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x14ac:dyDescent="0.2">
      <c r="A32" t="s">
        <v>2</v>
      </c>
      <c r="B32" s="3">
        <v>35977</v>
      </c>
      <c r="C32" s="3">
        <v>36008</v>
      </c>
      <c r="D32">
        <v>1998</v>
      </c>
      <c r="E32">
        <v>7</v>
      </c>
      <c r="F32" s="4">
        <v>67.828495029999999</v>
      </c>
      <c r="G32">
        <v>5.45</v>
      </c>
      <c r="H32" s="12">
        <v>3.5481340000000001E-3</v>
      </c>
      <c r="I32" s="13">
        <v>0.4</v>
      </c>
      <c r="J32" s="13">
        <v>0.33855400000000002</v>
      </c>
      <c r="K32" s="13">
        <v>1.33</v>
      </c>
      <c r="L32" s="12">
        <v>0.12</v>
      </c>
      <c r="M32" s="13">
        <v>0.42</v>
      </c>
      <c r="N32" s="13">
        <v>1.85</v>
      </c>
      <c r="O32" s="13">
        <v>0.26</v>
      </c>
      <c r="P32" s="13">
        <v>0.16</v>
      </c>
      <c r="Q32" s="13">
        <v>0.59</v>
      </c>
      <c r="R32" s="13">
        <v>2.2000000000000002</v>
      </c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1:39" x14ac:dyDescent="0.2">
      <c r="A33" t="s">
        <v>2</v>
      </c>
      <c r="B33" s="3">
        <v>36008</v>
      </c>
      <c r="C33" s="3">
        <v>36039</v>
      </c>
      <c r="D33">
        <v>1998</v>
      </c>
      <c r="E33">
        <v>8</v>
      </c>
      <c r="F33" s="4">
        <v>77.091291060000003</v>
      </c>
      <c r="G33">
        <v>5.03</v>
      </c>
      <c r="H33" s="12">
        <v>9.3325430000000004E-3</v>
      </c>
      <c r="I33" s="13">
        <v>0.66</v>
      </c>
      <c r="J33" s="13">
        <v>0.58885200000000004</v>
      </c>
      <c r="K33" s="13">
        <v>1.54</v>
      </c>
      <c r="L33" s="12">
        <v>0.2</v>
      </c>
      <c r="M33" s="13">
        <v>0.33</v>
      </c>
      <c r="N33" s="13">
        <v>2.0299999999999998</v>
      </c>
      <c r="O33" s="13">
        <v>0.42</v>
      </c>
      <c r="P33" s="13">
        <v>0.16</v>
      </c>
      <c r="Q33" s="13">
        <v>0.77</v>
      </c>
      <c r="R33" s="13">
        <v>2.2000000000000002</v>
      </c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x14ac:dyDescent="0.2">
      <c r="A34" t="s">
        <v>2</v>
      </c>
      <c r="B34" s="3">
        <v>36039</v>
      </c>
      <c r="C34" s="3">
        <v>36069</v>
      </c>
      <c r="D34">
        <v>1998</v>
      </c>
      <c r="E34">
        <v>9</v>
      </c>
      <c r="F34" s="4">
        <v>73.599439779999997</v>
      </c>
      <c r="G34">
        <v>5.12</v>
      </c>
      <c r="H34" s="12">
        <v>7.5857759999999998E-3</v>
      </c>
      <c r="I34" s="13">
        <v>0.37</v>
      </c>
      <c r="J34" s="13">
        <v>0.33073000000000002</v>
      </c>
      <c r="K34" s="13">
        <v>0.85</v>
      </c>
      <c r="L34" s="12">
        <v>0.15</v>
      </c>
      <c r="M34" s="13">
        <v>0.17</v>
      </c>
      <c r="N34" s="13">
        <v>1.54</v>
      </c>
      <c r="O34" s="13">
        <v>0.27</v>
      </c>
      <c r="P34" s="13">
        <v>0.13</v>
      </c>
      <c r="Q34" s="13">
        <v>0.48</v>
      </c>
      <c r="R34" s="13">
        <v>1.7</v>
      </c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x14ac:dyDescent="0.2">
      <c r="A35" t="s">
        <v>2</v>
      </c>
      <c r="B35" s="3">
        <v>36069</v>
      </c>
      <c r="C35" s="3">
        <v>36100</v>
      </c>
      <c r="D35">
        <v>1998</v>
      </c>
      <c r="E35">
        <v>10</v>
      </c>
      <c r="F35" s="4">
        <v>82.540743570000004</v>
      </c>
      <c r="G35">
        <v>5.13</v>
      </c>
      <c r="H35" s="12">
        <v>7.4131020000000004E-3</v>
      </c>
      <c r="I35" s="13">
        <v>0.48</v>
      </c>
      <c r="J35" s="13">
        <v>0.307674</v>
      </c>
      <c r="K35" s="13">
        <v>3.73</v>
      </c>
      <c r="L35" s="12">
        <v>0.05</v>
      </c>
      <c r="M35" s="13">
        <v>0.01</v>
      </c>
      <c r="N35" s="13">
        <v>2.5499999999999998</v>
      </c>
      <c r="O35" s="13">
        <v>0.47</v>
      </c>
      <c r="P35" s="13">
        <v>0.25</v>
      </c>
      <c r="Q35" s="13">
        <v>1.5</v>
      </c>
      <c r="R35" s="13">
        <v>2.6</v>
      </c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1:39" x14ac:dyDescent="0.2">
      <c r="A36" t="s">
        <v>2</v>
      </c>
      <c r="B36" s="3">
        <v>36100</v>
      </c>
      <c r="C36" s="3">
        <v>36130</v>
      </c>
      <c r="D36">
        <v>1998</v>
      </c>
      <c r="E36">
        <v>11</v>
      </c>
      <c r="F36" s="4">
        <v>13.190730840000001</v>
      </c>
      <c r="G36">
        <v>4.42</v>
      </c>
      <c r="H36" s="12">
        <v>3.8018940000000001E-2</v>
      </c>
      <c r="I36" s="13">
        <v>1.48</v>
      </c>
      <c r="J36" s="13">
        <v>1.3640380000000001</v>
      </c>
      <c r="K36" s="13">
        <v>2.5099999999999998</v>
      </c>
      <c r="L36" s="12">
        <v>0.53</v>
      </c>
      <c r="M36" s="13">
        <v>0.35</v>
      </c>
      <c r="N36" s="13">
        <v>3.42</v>
      </c>
      <c r="O36" s="13">
        <v>0.54</v>
      </c>
      <c r="P36" s="13">
        <v>0.21</v>
      </c>
      <c r="Q36" s="13">
        <v>1</v>
      </c>
      <c r="R36" s="13">
        <v>1.2</v>
      </c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</row>
    <row r="37" spans="1:39" x14ac:dyDescent="0.2">
      <c r="A37" t="s">
        <v>2</v>
      </c>
      <c r="B37" s="3">
        <v>36130</v>
      </c>
      <c r="C37" s="3">
        <v>36161</v>
      </c>
      <c r="D37">
        <v>1998</v>
      </c>
      <c r="E37">
        <v>12</v>
      </c>
      <c r="F37" s="4">
        <v>55.500381969999999</v>
      </c>
      <c r="G37">
        <v>4.5</v>
      </c>
      <c r="H37" s="12">
        <v>3.1622776999999998E-2</v>
      </c>
      <c r="I37" s="13">
        <v>1.71</v>
      </c>
      <c r="J37" s="13">
        <v>1.491012</v>
      </c>
      <c r="K37" s="13">
        <v>4.74</v>
      </c>
      <c r="L37" s="12">
        <v>0.28000000000000003</v>
      </c>
      <c r="M37" s="13">
        <v>0.06</v>
      </c>
      <c r="N37" s="13">
        <v>4.62</v>
      </c>
      <c r="O37" s="13">
        <v>0.85</v>
      </c>
      <c r="P37" s="13">
        <v>0.49</v>
      </c>
      <c r="Q37" s="13">
        <v>2.5</v>
      </c>
      <c r="R37" s="13">
        <v>1.7</v>
      </c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</row>
    <row r="38" spans="1:39" x14ac:dyDescent="0.2">
      <c r="A38" t="s">
        <v>2</v>
      </c>
      <c r="B38" s="3">
        <v>36161</v>
      </c>
      <c r="C38" s="3">
        <v>36192</v>
      </c>
      <c r="D38">
        <v>1999</v>
      </c>
      <c r="E38">
        <v>1</v>
      </c>
      <c r="F38" s="4">
        <v>104.64094729999999</v>
      </c>
      <c r="G38" s="17">
        <v>4.55</v>
      </c>
      <c r="H38" s="12">
        <v>2.8348295999999999E-2</v>
      </c>
      <c r="I38" s="13">
        <v>1.1290269500000001</v>
      </c>
      <c r="J38" s="13">
        <v>0.86335317</v>
      </c>
      <c r="K38" s="13">
        <v>5.7505147169999997</v>
      </c>
      <c r="L38" s="12">
        <v>0.26653956400000001</v>
      </c>
      <c r="M38" s="13">
        <v>6.0900037999999997E-2</v>
      </c>
      <c r="N38" s="13">
        <v>4.2871961010000001</v>
      </c>
      <c r="O38" s="13">
        <v>0.81665902099999998</v>
      </c>
      <c r="P38" s="13">
        <v>0.49745030600000001</v>
      </c>
      <c r="Q38" s="13">
        <v>2.8363723240000001</v>
      </c>
      <c r="R38" s="13">
        <v>1.4517354739999999</v>
      </c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1:39" x14ac:dyDescent="0.2">
      <c r="A39" t="s">
        <v>2</v>
      </c>
      <c r="B39" s="3">
        <v>36192</v>
      </c>
      <c r="C39" s="3">
        <v>36220</v>
      </c>
      <c r="D39">
        <v>1999</v>
      </c>
      <c r="E39">
        <v>2</v>
      </c>
      <c r="F39" s="4">
        <v>48.392538829999999</v>
      </c>
      <c r="G39">
        <v>4.59</v>
      </c>
      <c r="H39" s="12">
        <v>2.5703957999999999E-2</v>
      </c>
      <c r="I39" s="13">
        <v>0.75800000000000001</v>
      </c>
      <c r="J39" s="13">
        <v>0.58336399999999999</v>
      </c>
      <c r="K39" s="13">
        <v>3.78</v>
      </c>
      <c r="L39" s="12">
        <v>0.23400000000000001</v>
      </c>
      <c r="M39" s="13">
        <v>4.7E-2</v>
      </c>
      <c r="N39" s="13">
        <v>3.14</v>
      </c>
      <c r="O39" s="13">
        <v>0.55000000000000004</v>
      </c>
      <c r="P39" s="13">
        <v>3.5000000000000003E-2</v>
      </c>
      <c r="Q39" s="13">
        <v>1.9</v>
      </c>
      <c r="R39" s="13">
        <v>1.1000000000000001</v>
      </c>
      <c r="S39" s="13"/>
      <c r="T39" s="13">
        <v>0.68400000000000005</v>
      </c>
      <c r="U39" s="13">
        <v>0.45</v>
      </c>
      <c r="V39" s="13">
        <v>0.40300000000000002</v>
      </c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</row>
    <row r="40" spans="1:39" x14ac:dyDescent="0.2">
      <c r="A40" t="s">
        <v>2</v>
      </c>
      <c r="B40" s="3">
        <v>36220</v>
      </c>
      <c r="C40" s="3">
        <v>36251</v>
      </c>
      <c r="D40">
        <v>1999</v>
      </c>
      <c r="E40">
        <v>3</v>
      </c>
      <c r="F40" s="4">
        <v>25.560224089999998</v>
      </c>
      <c r="G40">
        <v>4.43</v>
      </c>
      <c r="H40" s="12">
        <v>3.7153523000000001E-2</v>
      </c>
      <c r="I40" s="13">
        <v>1.4710000000000001</v>
      </c>
      <c r="J40" s="13">
        <v>1.365202</v>
      </c>
      <c r="K40" s="13">
        <v>2.29</v>
      </c>
      <c r="L40" s="12">
        <v>0.56599999999999995</v>
      </c>
      <c r="M40" s="13">
        <v>0.307</v>
      </c>
      <c r="N40" s="13">
        <v>3.45</v>
      </c>
      <c r="O40" s="13">
        <v>0.8</v>
      </c>
      <c r="P40" s="13">
        <v>0.34</v>
      </c>
      <c r="Q40" s="13">
        <v>1.5</v>
      </c>
      <c r="R40" s="13">
        <v>1.4</v>
      </c>
      <c r="S40" s="13"/>
      <c r="T40" s="13">
        <v>1.2559999999999998</v>
      </c>
      <c r="U40" s="13">
        <v>0.69</v>
      </c>
      <c r="V40" s="13">
        <v>0.38299999999999995</v>
      </c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</row>
    <row r="41" spans="1:39" x14ac:dyDescent="0.2">
      <c r="A41" t="s">
        <v>2</v>
      </c>
      <c r="B41" s="3">
        <v>36251</v>
      </c>
      <c r="C41" s="3">
        <v>36281</v>
      </c>
      <c r="D41">
        <v>1999</v>
      </c>
      <c r="E41">
        <v>4</v>
      </c>
      <c r="F41" s="4">
        <v>31.719505980000001</v>
      </c>
      <c r="G41">
        <v>4.75</v>
      </c>
      <c r="H41" s="12">
        <v>1.7782794000000001E-2</v>
      </c>
      <c r="I41" s="13">
        <v>0.75600000000000001</v>
      </c>
      <c r="J41" s="13">
        <v>0.69178200000000001</v>
      </c>
      <c r="K41" s="13">
        <v>1.39</v>
      </c>
      <c r="L41" s="12">
        <v>0.17699999999999999</v>
      </c>
      <c r="M41" s="13">
        <v>4.5999999999999999E-2</v>
      </c>
      <c r="N41" s="13">
        <v>2.12</v>
      </c>
      <c r="O41" s="13">
        <v>0.39</v>
      </c>
      <c r="P41" s="13">
        <v>0.19</v>
      </c>
      <c r="Q41" s="13">
        <v>0.95</v>
      </c>
      <c r="R41" s="13">
        <v>1.3</v>
      </c>
      <c r="S41" s="13"/>
      <c r="T41" s="13">
        <v>0.48699999999999999</v>
      </c>
      <c r="U41" s="13">
        <v>0.31</v>
      </c>
      <c r="V41" s="13">
        <v>0.26400000000000001</v>
      </c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</row>
    <row r="42" spans="1:39" x14ac:dyDescent="0.2">
      <c r="A42" t="s">
        <v>2</v>
      </c>
      <c r="B42" s="3">
        <v>36281</v>
      </c>
      <c r="C42" s="3">
        <v>36312</v>
      </c>
      <c r="D42">
        <v>1999</v>
      </c>
      <c r="E42">
        <v>5</v>
      </c>
      <c r="F42" s="4">
        <v>17.519735170000001</v>
      </c>
      <c r="G42">
        <v>5.2</v>
      </c>
      <c r="H42" s="12">
        <v>6.3095729999999997E-3</v>
      </c>
      <c r="I42" s="13">
        <v>0.50600000000000001</v>
      </c>
      <c r="J42" s="13">
        <v>0.43942579999999998</v>
      </c>
      <c r="K42" s="13">
        <v>1.4410000000000001</v>
      </c>
      <c r="L42" s="12">
        <v>0.184</v>
      </c>
      <c r="M42" s="13">
        <v>0.104</v>
      </c>
      <c r="N42" s="13">
        <v>2.09</v>
      </c>
      <c r="O42" s="13">
        <v>0.46</v>
      </c>
      <c r="P42" s="13">
        <v>0.24</v>
      </c>
      <c r="Q42" s="13">
        <v>0.66</v>
      </c>
      <c r="R42" s="13">
        <v>1.5</v>
      </c>
      <c r="S42" s="13"/>
      <c r="T42" s="13">
        <v>0.66399999999999992</v>
      </c>
      <c r="U42" s="13">
        <v>0.48</v>
      </c>
      <c r="V42" s="13">
        <v>0.376</v>
      </c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</row>
    <row r="43" spans="1:39" x14ac:dyDescent="0.2">
      <c r="A43" t="s">
        <v>2</v>
      </c>
      <c r="B43" s="3">
        <v>36312</v>
      </c>
      <c r="C43" s="3">
        <v>36342</v>
      </c>
      <c r="D43">
        <v>1999</v>
      </c>
      <c r="E43">
        <v>6</v>
      </c>
      <c r="F43" s="4">
        <v>70.629615479999998</v>
      </c>
      <c r="G43">
        <v>5.12</v>
      </c>
      <c r="H43" s="12">
        <v>7.5857759999999998E-3</v>
      </c>
      <c r="I43" s="13">
        <v>0.44800000000000001</v>
      </c>
      <c r="J43" s="13">
        <v>0.41653780000000001</v>
      </c>
      <c r="K43" s="13">
        <v>0.68100000000000005</v>
      </c>
      <c r="L43" s="12">
        <v>0.14199999999999999</v>
      </c>
      <c r="M43" s="13">
        <v>0.214</v>
      </c>
      <c r="N43" s="13">
        <v>1.7</v>
      </c>
      <c r="O43" s="13">
        <v>0.37</v>
      </c>
      <c r="P43" s="13">
        <v>0.15</v>
      </c>
      <c r="Q43" s="13">
        <v>0.43</v>
      </c>
      <c r="R43" s="13">
        <v>0.75</v>
      </c>
      <c r="S43" s="13"/>
      <c r="T43" s="13">
        <v>0.77200000000000002</v>
      </c>
      <c r="U43" s="13">
        <v>0.63</v>
      </c>
      <c r="V43" s="13">
        <v>0.41600000000000004</v>
      </c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</row>
    <row r="44" spans="1:39" x14ac:dyDescent="0.2">
      <c r="A44" t="s">
        <v>2</v>
      </c>
      <c r="B44" s="3">
        <v>36342</v>
      </c>
      <c r="C44" s="3">
        <v>36373</v>
      </c>
      <c r="D44">
        <v>1999</v>
      </c>
      <c r="E44">
        <v>7</v>
      </c>
      <c r="F44" s="4">
        <v>21.89966896</v>
      </c>
      <c r="G44">
        <v>6.12</v>
      </c>
      <c r="H44" s="12">
        <v>7.5857799999999999E-4</v>
      </c>
      <c r="I44" s="13">
        <v>0.77100000000000002</v>
      </c>
      <c r="J44" s="13">
        <v>0.70950780000000002</v>
      </c>
      <c r="K44" s="13">
        <v>1.331</v>
      </c>
      <c r="L44" s="12">
        <v>0.38700000000000001</v>
      </c>
      <c r="M44" s="13">
        <v>1.034</v>
      </c>
      <c r="N44" s="13">
        <v>2.66</v>
      </c>
      <c r="O44" s="13">
        <v>0.64</v>
      </c>
      <c r="P44" s="13">
        <v>0.18</v>
      </c>
      <c r="Q44" s="13">
        <v>0.7</v>
      </c>
      <c r="R44" s="13">
        <v>2.5</v>
      </c>
      <c r="S44" s="13"/>
      <c r="T44" s="13">
        <v>2.1870000000000003</v>
      </c>
      <c r="U44" s="13">
        <v>1.8</v>
      </c>
      <c r="V44" s="13">
        <v>0.76600000000000001</v>
      </c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</row>
    <row r="45" spans="1:39" x14ac:dyDescent="0.2">
      <c r="A45" t="s">
        <v>2</v>
      </c>
      <c r="B45" s="3">
        <v>36373</v>
      </c>
      <c r="C45" s="3">
        <v>36404</v>
      </c>
      <c r="D45">
        <v>1999</v>
      </c>
      <c r="E45">
        <v>8</v>
      </c>
      <c r="F45" s="4">
        <v>66.669849760000005</v>
      </c>
      <c r="G45">
        <v>5.17</v>
      </c>
      <c r="H45" s="12">
        <v>6.7608299999999998E-3</v>
      </c>
      <c r="I45" s="13">
        <v>0.438</v>
      </c>
      <c r="J45" s="13">
        <v>0.39253919999999998</v>
      </c>
      <c r="K45" s="13">
        <v>0.98399999999999999</v>
      </c>
      <c r="L45" s="12">
        <v>0.191</v>
      </c>
      <c r="M45" s="13">
        <v>0.36199999999999999</v>
      </c>
      <c r="N45" s="13">
        <v>1.74</v>
      </c>
      <c r="O45" s="13">
        <v>0.48</v>
      </c>
      <c r="P45" s="13">
        <v>0.17</v>
      </c>
      <c r="Q45" s="13">
        <v>0.47</v>
      </c>
      <c r="R45" s="13">
        <v>1.9</v>
      </c>
      <c r="S45" s="13"/>
      <c r="T45" s="13">
        <v>1.081</v>
      </c>
      <c r="U45" s="13">
        <v>0.89</v>
      </c>
      <c r="V45" s="13">
        <v>0.52800000000000002</v>
      </c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</row>
    <row r="46" spans="1:39" x14ac:dyDescent="0.2">
      <c r="A46" t="s">
        <v>2</v>
      </c>
      <c r="B46" s="3">
        <v>36404</v>
      </c>
      <c r="C46" s="3">
        <v>36434</v>
      </c>
      <c r="D46">
        <v>1999</v>
      </c>
      <c r="E46">
        <v>9</v>
      </c>
      <c r="F46" s="4">
        <v>43.92029539</v>
      </c>
      <c r="G46">
        <v>4.8899999999999997</v>
      </c>
      <c r="H46" s="12">
        <v>1.2882496E-2</v>
      </c>
      <c r="I46" s="13">
        <v>0.51300000000000001</v>
      </c>
      <c r="J46" s="13">
        <v>0.45196979999999998</v>
      </c>
      <c r="K46" s="13">
        <v>1.321</v>
      </c>
      <c r="L46" s="12">
        <v>0.18</v>
      </c>
      <c r="M46" s="13">
        <v>3.4000000000000002E-2</v>
      </c>
      <c r="N46" s="13">
        <v>1.99</v>
      </c>
      <c r="O46" s="13">
        <v>0.44</v>
      </c>
      <c r="P46" s="13">
        <v>0.25</v>
      </c>
      <c r="Q46" s="13">
        <v>0.59</v>
      </c>
      <c r="R46" s="13">
        <v>2.4</v>
      </c>
      <c r="S46" s="13"/>
      <c r="T46" s="13">
        <v>0.73</v>
      </c>
      <c r="U46" s="13">
        <v>0.55000000000000004</v>
      </c>
      <c r="V46" s="13">
        <v>0.51600000000000001</v>
      </c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</row>
    <row r="47" spans="1:39" x14ac:dyDescent="0.2">
      <c r="A47" t="s">
        <v>2</v>
      </c>
      <c r="B47" s="3">
        <v>36434</v>
      </c>
      <c r="C47" s="3">
        <v>36465</v>
      </c>
      <c r="D47">
        <v>1999</v>
      </c>
      <c r="E47">
        <v>10</v>
      </c>
      <c r="F47" s="4">
        <v>32.21925134</v>
      </c>
      <c r="G47">
        <v>5</v>
      </c>
      <c r="H47" s="12">
        <v>0.01</v>
      </c>
      <c r="I47" s="13">
        <v>0.96230000000000004</v>
      </c>
      <c r="J47" s="13">
        <v>0.73681627999999999</v>
      </c>
      <c r="K47" s="13">
        <v>4.8806000000000003</v>
      </c>
      <c r="L47" s="12">
        <v>0.2361</v>
      </c>
      <c r="M47" s="13">
        <v>0.01</v>
      </c>
      <c r="N47" s="13">
        <v>3.43</v>
      </c>
      <c r="O47" s="13">
        <v>0.85</v>
      </c>
      <c r="P47" s="13">
        <v>0.49</v>
      </c>
      <c r="Q47" s="13">
        <v>2</v>
      </c>
      <c r="R47" s="13">
        <v>3.6</v>
      </c>
      <c r="S47" s="13"/>
      <c r="T47" s="13">
        <v>0.87609999999999999</v>
      </c>
      <c r="U47" s="13">
        <v>0.64</v>
      </c>
      <c r="V47" s="13">
        <v>0.63</v>
      </c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</row>
    <row r="48" spans="1:39" x14ac:dyDescent="0.2">
      <c r="A48" t="s">
        <v>2</v>
      </c>
      <c r="B48" s="3">
        <v>36465</v>
      </c>
      <c r="C48" s="3">
        <v>36495</v>
      </c>
      <c r="D48">
        <v>1999</v>
      </c>
      <c r="E48">
        <v>11</v>
      </c>
      <c r="F48" s="4">
        <v>11.169467790000001</v>
      </c>
      <c r="G48">
        <v>4.96</v>
      </c>
      <c r="H48" s="12">
        <v>1.0964781999999999E-2</v>
      </c>
      <c r="I48" s="13">
        <v>2.1587999999999998</v>
      </c>
      <c r="J48" s="13">
        <v>1.9555015200000001</v>
      </c>
      <c r="K48" s="13">
        <v>4.4004000000000003</v>
      </c>
      <c r="L48" s="12">
        <v>0.68140000000000001</v>
      </c>
      <c r="M48" s="13">
        <v>6.9000000000000006E-2</v>
      </c>
      <c r="N48" s="13">
        <v>5.53</v>
      </c>
      <c r="O48" s="13">
        <v>1.2</v>
      </c>
      <c r="P48" s="13">
        <v>0.55000000000000004</v>
      </c>
      <c r="Q48" s="13">
        <v>2.2999999999999998</v>
      </c>
      <c r="R48" s="13">
        <v>6.8</v>
      </c>
      <c r="S48" s="13"/>
      <c r="T48" s="13">
        <v>1.5714000000000001</v>
      </c>
      <c r="U48" s="13">
        <v>0.89</v>
      </c>
      <c r="V48" s="13">
        <v>0.82099999999999995</v>
      </c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</row>
    <row r="49" spans="1:39" x14ac:dyDescent="0.2">
      <c r="A49" t="s">
        <v>2</v>
      </c>
      <c r="B49" s="3">
        <v>36495</v>
      </c>
      <c r="C49" s="3">
        <v>36526</v>
      </c>
      <c r="D49">
        <v>1999</v>
      </c>
      <c r="E49">
        <v>12</v>
      </c>
      <c r="F49" s="4">
        <v>110.4182582</v>
      </c>
      <c r="G49">
        <v>4.84</v>
      </c>
      <c r="H49" s="12">
        <v>1.4454398E-2</v>
      </c>
      <c r="I49" s="13">
        <v>0.84689999999999999</v>
      </c>
      <c r="J49" s="13">
        <v>0.59467572000000002</v>
      </c>
      <c r="K49" s="13">
        <v>5.4593999999999996</v>
      </c>
      <c r="L49" s="12">
        <v>0.2046</v>
      </c>
      <c r="M49" s="13">
        <v>0.01</v>
      </c>
      <c r="N49" s="13">
        <v>3.49</v>
      </c>
      <c r="O49" s="13">
        <v>0.88</v>
      </c>
      <c r="P49" s="13">
        <v>0.47</v>
      </c>
      <c r="Q49" s="13">
        <v>2.9</v>
      </c>
      <c r="R49" s="13">
        <v>1.7</v>
      </c>
      <c r="S49" s="13"/>
      <c r="T49" s="13">
        <v>0.51459999999999995</v>
      </c>
      <c r="U49" s="13">
        <v>0.31</v>
      </c>
      <c r="V49" s="13">
        <v>0.3</v>
      </c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</row>
    <row r="50" spans="1:39" x14ac:dyDescent="0.2">
      <c r="A50" t="s">
        <v>2</v>
      </c>
      <c r="B50" s="3">
        <v>36526</v>
      </c>
      <c r="C50" s="3">
        <v>36557</v>
      </c>
      <c r="D50">
        <v>2000</v>
      </c>
      <c r="E50">
        <v>1</v>
      </c>
      <c r="F50" s="4">
        <v>26.391010949999998</v>
      </c>
      <c r="G50">
        <v>4.62</v>
      </c>
      <c r="H50" s="12">
        <v>2.3988328999999999E-2</v>
      </c>
      <c r="I50" s="13">
        <v>1.044</v>
      </c>
      <c r="J50" s="13">
        <v>0.70214310000000002</v>
      </c>
      <c r="K50" s="13">
        <v>7.3994999999999997</v>
      </c>
      <c r="L50" s="12">
        <v>0.26319999999999999</v>
      </c>
      <c r="M50" s="13">
        <v>0.01</v>
      </c>
      <c r="N50" s="13">
        <v>5.0999999999999996</v>
      </c>
      <c r="O50" s="13">
        <v>0.97</v>
      </c>
      <c r="P50" s="13">
        <v>0.5</v>
      </c>
      <c r="Q50" s="13">
        <v>3.7</v>
      </c>
      <c r="R50" s="13">
        <v>2</v>
      </c>
      <c r="S50" s="13"/>
      <c r="T50" s="13">
        <v>0.57319999999999993</v>
      </c>
      <c r="U50" s="13">
        <v>0.31</v>
      </c>
      <c r="V50" s="13">
        <v>0.3</v>
      </c>
      <c r="W50" s="13">
        <v>10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</row>
    <row r="51" spans="1:39" x14ac:dyDescent="0.2">
      <c r="A51" t="s">
        <v>2</v>
      </c>
      <c r="B51" s="3">
        <v>36557</v>
      </c>
      <c r="C51" s="3">
        <v>36586</v>
      </c>
      <c r="D51">
        <v>2000</v>
      </c>
      <c r="E51">
        <v>2</v>
      </c>
      <c r="F51" s="4">
        <v>34.441049149999998</v>
      </c>
      <c r="G51">
        <v>4.5999999999999996</v>
      </c>
      <c r="H51" s="12">
        <v>2.5118864000000001E-2</v>
      </c>
      <c r="I51" s="13">
        <v>0.751</v>
      </c>
      <c r="J51" s="13">
        <v>0.47666439999999999</v>
      </c>
      <c r="K51" s="13">
        <v>5.9379999999999997</v>
      </c>
      <c r="L51" s="12">
        <v>0.313</v>
      </c>
      <c r="M51" s="13">
        <v>5.8999999999999997E-2</v>
      </c>
      <c r="N51" s="13">
        <v>3.8</v>
      </c>
      <c r="O51" s="13">
        <v>0.7</v>
      </c>
      <c r="P51" s="13">
        <v>0.43</v>
      </c>
      <c r="Q51" s="13">
        <v>2.8</v>
      </c>
      <c r="R51" s="13">
        <v>1.5</v>
      </c>
      <c r="S51" s="13"/>
      <c r="T51" s="13">
        <v>1.0329999999999999</v>
      </c>
      <c r="U51" s="13">
        <v>0.72</v>
      </c>
      <c r="V51" s="13">
        <v>0.66100000000000003</v>
      </c>
      <c r="W51" s="13">
        <v>11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</row>
    <row r="52" spans="1:39" x14ac:dyDescent="0.2">
      <c r="A52" t="s">
        <v>2</v>
      </c>
      <c r="B52" s="3">
        <v>36586</v>
      </c>
      <c r="C52" s="3">
        <v>36617</v>
      </c>
      <c r="D52">
        <v>2000</v>
      </c>
      <c r="E52">
        <v>3</v>
      </c>
      <c r="F52" s="4">
        <v>35.281385280000002</v>
      </c>
      <c r="G52">
        <v>4.83</v>
      </c>
      <c r="H52" s="12">
        <v>1.4791083999999999E-2</v>
      </c>
      <c r="I52" s="13">
        <v>0.78200000000000003</v>
      </c>
      <c r="J52" s="13">
        <v>0.53806399999999999</v>
      </c>
      <c r="K52" s="13">
        <v>5.28</v>
      </c>
      <c r="L52" s="12">
        <v>0.13200000000000001</v>
      </c>
      <c r="M52" s="13">
        <v>0.01</v>
      </c>
      <c r="N52" s="13">
        <v>2.73</v>
      </c>
      <c r="O52" s="13">
        <v>0.73</v>
      </c>
      <c r="P52" s="13">
        <v>0.36</v>
      </c>
      <c r="Q52" s="13">
        <v>3</v>
      </c>
      <c r="R52" s="13">
        <v>2.4</v>
      </c>
      <c r="S52" s="13"/>
      <c r="T52" s="13">
        <v>0.45200000000000001</v>
      </c>
      <c r="U52" s="13">
        <v>0.32</v>
      </c>
      <c r="V52" s="13">
        <v>0.31</v>
      </c>
      <c r="W52" s="13">
        <v>13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</row>
    <row r="53" spans="1:39" x14ac:dyDescent="0.2">
      <c r="A53" t="s">
        <v>2</v>
      </c>
      <c r="B53" s="3">
        <v>36617</v>
      </c>
      <c r="C53" s="3">
        <v>36647</v>
      </c>
      <c r="D53">
        <v>2000</v>
      </c>
      <c r="E53">
        <v>4</v>
      </c>
      <c r="F53" s="4">
        <v>44.43913929</v>
      </c>
      <c r="G53">
        <v>4.75</v>
      </c>
      <c r="H53" s="12">
        <v>1.7782794000000001E-2</v>
      </c>
      <c r="I53" s="13">
        <v>0.91200000000000003</v>
      </c>
      <c r="J53" s="13">
        <v>0.86011740000000003</v>
      </c>
      <c r="K53" s="13">
        <v>1.123</v>
      </c>
      <c r="L53" s="12">
        <v>0.378</v>
      </c>
      <c r="M53" s="13">
        <v>0.379</v>
      </c>
      <c r="N53" s="13">
        <v>2.09</v>
      </c>
      <c r="O53" s="13">
        <v>0.6</v>
      </c>
      <c r="P53" s="13">
        <v>0.15</v>
      </c>
      <c r="Q53" s="13">
        <v>1</v>
      </c>
      <c r="R53" s="13">
        <v>1.2</v>
      </c>
      <c r="S53" s="13"/>
      <c r="T53" s="13">
        <v>1.0779999999999998</v>
      </c>
      <c r="U53" s="13">
        <v>0.7</v>
      </c>
      <c r="V53" s="13">
        <v>0.32099999999999995</v>
      </c>
      <c r="W53" s="13">
        <v>8.5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</row>
    <row r="54" spans="1:39" x14ac:dyDescent="0.2">
      <c r="A54" t="s">
        <v>2</v>
      </c>
      <c r="B54" s="3">
        <v>36647</v>
      </c>
      <c r="C54" s="3">
        <v>36678</v>
      </c>
      <c r="D54">
        <v>2000</v>
      </c>
      <c r="E54">
        <v>5</v>
      </c>
      <c r="F54" s="4">
        <v>47.619047620000003</v>
      </c>
      <c r="G54">
        <v>5.27</v>
      </c>
      <c r="H54" s="12">
        <v>5.3703179999999998E-3</v>
      </c>
      <c r="I54" s="13">
        <v>0.91600000000000004</v>
      </c>
      <c r="J54" s="13">
        <v>0.79472500000000001</v>
      </c>
      <c r="K54" s="13">
        <v>2.625</v>
      </c>
      <c r="L54" s="12">
        <v>0.14099999999999999</v>
      </c>
      <c r="M54" s="13">
        <v>1.7999999999999999E-2</v>
      </c>
      <c r="N54" s="13">
        <v>3.65</v>
      </c>
      <c r="O54" s="13">
        <v>0.65</v>
      </c>
      <c r="P54" s="13">
        <v>0.37</v>
      </c>
      <c r="Q54" s="13">
        <v>2.2000000000000002</v>
      </c>
      <c r="R54" s="13">
        <v>4.2</v>
      </c>
      <c r="S54" s="13"/>
      <c r="T54" s="13">
        <v>0.88100000000000001</v>
      </c>
      <c r="U54" s="13">
        <v>0.74</v>
      </c>
      <c r="V54" s="13">
        <v>0.72199999999999998</v>
      </c>
      <c r="W54" s="13">
        <v>20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</row>
    <row r="55" spans="1:39" x14ac:dyDescent="0.2">
      <c r="A55" t="s">
        <v>2</v>
      </c>
      <c r="B55" s="3">
        <v>36678</v>
      </c>
      <c r="C55" s="3">
        <v>36708</v>
      </c>
      <c r="D55">
        <v>2000</v>
      </c>
      <c r="E55">
        <v>6</v>
      </c>
      <c r="F55" s="4">
        <v>41.80035651</v>
      </c>
      <c r="G55">
        <v>4.8600000000000003</v>
      </c>
      <c r="H55" s="12">
        <v>1.3803843E-2</v>
      </c>
      <c r="I55" s="13">
        <v>0.72299999999999998</v>
      </c>
      <c r="J55" s="13">
        <v>0.6598908</v>
      </c>
      <c r="K55" s="13">
        <v>1.3660000000000001</v>
      </c>
      <c r="L55" s="12">
        <v>1E-3</v>
      </c>
      <c r="M55" s="13">
        <v>5.0000000000000001E-3</v>
      </c>
      <c r="N55" s="13">
        <v>0.99</v>
      </c>
      <c r="O55" s="13">
        <v>0.43</v>
      </c>
      <c r="P55" s="13">
        <v>0.14000000000000001</v>
      </c>
      <c r="Q55" s="13">
        <v>2.1</v>
      </c>
      <c r="R55" s="13">
        <v>2.1</v>
      </c>
      <c r="S55" s="13"/>
      <c r="T55" s="13">
        <v>0.33100000000000002</v>
      </c>
      <c r="U55" s="13">
        <v>0.33</v>
      </c>
      <c r="V55" s="13">
        <v>0.32500000000000001</v>
      </c>
      <c r="W55" s="13">
        <v>20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</row>
    <row r="56" spans="1:39" x14ac:dyDescent="0.2">
      <c r="A56" t="s">
        <v>2</v>
      </c>
      <c r="B56" s="3">
        <v>36708</v>
      </c>
      <c r="C56" s="3">
        <v>36739</v>
      </c>
      <c r="D56">
        <v>2000</v>
      </c>
      <c r="E56">
        <v>7</v>
      </c>
      <c r="F56" s="4">
        <v>75.658899919999996</v>
      </c>
      <c r="G56">
        <v>5.25</v>
      </c>
      <c r="H56" s="12">
        <v>5.6234129999999998E-3</v>
      </c>
      <c r="I56" s="13">
        <v>0.503</v>
      </c>
      <c r="J56" s="13">
        <v>0.43097419999999997</v>
      </c>
      <c r="K56" s="13">
        <v>1.5589999999999999</v>
      </c>
      <c r="L56" s="12">
        <v>5.6000000000000001E-2</v>
      </c>
      <c r="M56" s="13">
        <v>0.32200000000000001</v>
      </c>
      <c r="N56" s="13">
        <v>1.56</v>
      </c>
      <c r="O56" s="13">
        <v>0.3</v>
      </c>
      <c r="P56" s="13">
        <v>0.14000000000000001</v>
      </c>
      <c r="Q56" s="13">
        <v>1.5</v>
      </c>
      <c r="R56" s="13">
        <v>1.7</v>
      </c>
      <c r="S56" s="13"/>
      <c r="T56" s="13">
        <v>0.27600000000000002</v>
      </c>
      <c r="U56" s="13">
        <v>0.22</v>
      </c>
      <c r="V56" s="13">
        <v>-0.10200000000000001</v>
      </c>
      <c r="W56" s="13">
        <v>1.4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</row>
    <row r="57" spans="1:39" x14ac:dyDescent="0.2">
      <c r="A57" t="s">
        <v>2</v>
      </c>
      <c r="B57" s="3">
        <v>36739</v>
      </c>
      <c r="C57" s="3">
        <v>36770</v>
      </c>
      <c r="D57">
        <v>2000</v>
      </c>
      <c r="E57">
        <v>8</v>
      </c>
      <c r="F57" s="4">
        <v>75.658899919999996</v>
      </c>
      <c r="G57">
        <v>5.12</v>
      </c>
      <c r="H57" s="12">
        <v>7.5857759999999998E-3</v>
      </c>
      <c r="I57" s="13">
        <v>0.53900000000000003</v>
      </c>
      <c r="J57" s="13">
        <v>0.49104439999999999</v>
      </c>
      <c r="K57" s="13">
        <v>1.038</v>
      </c>
      <c r="L57" s="12">
        <v>0.224</v>
      </c>
      <c r="M57" s="13">
        <v>0.37</v>
      </c>
      <c r="N57" s="13">
        <v>1.74</v>
      </c>
      <c r="O57" s="13">
        <v>0.22</v>
      </c>
      <c r="P57" s="13">
        <v>0.14000000000000001</v>
      </c>
      <c r="Q57" s="13">
        <v>0.86</v>
      </c>
      <c r="R57" s="13">
        <v>1.7</v>
      </c>
      <c r="S57" s="13"/>
      <c r="T57" s="13">
        <v>1.044</v>
      </c>
      <c r="U57" s="13">
        <v>0.82</v>
      </c>
      <c r="V57" s="13">
        <v>0.44999999999999996</v>
      </c>
      <c r="W57" s="13">
        <v>9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</row>
    <row r="58" spans="1:39" x14ac:dyDescent="0.2">
      <c r="A58" t="s">
        <v>2</v>
      </c>
      <c r="B58" s="3">
        <v>36770</v>
      </c>
      <c r="C58" s="3">
        <v>36800</v>
      </c>
      <c r="D58">
        <v>2000</v>
      </c>
      <c r="E58">
        <v>9</v>
      </c>
      <c r="F58" s="4">
        <v>28.520499109999999</v>
      </c>
      <c r="G58">
        <v>5.39</v>
      </c>
      <c r="H58" s="12">
        <v>4.073803E-3</v>
      </c>
      <c r="I58" s="13">
        <v>1.1023000000000001</v>
      </c>
      <c r="J58" s="13">
        <v>1.0280011600000001</v>
      </c>
      <c r="K58" s="13">
        <v>1.6082000000000001</v>
      </c>
      <c r="L58" s="12">
        <v>0.21360000000000001</v>
      </c>
      <c r="M58" s="13">
        <v>0.315</v>
      </c>
      <c r="N58" s="13">
        <v>2.66</v>
      </c>
      <c r="O58" s="13">
        <v>0.52</v>
      </c>
      <c r="P58" s="13">
        <v>0.22</v>
      </c>
      <c r="Q58" s="13">
        <v>1.2</v>
      </c>
      <c r="R58" s="13">
        <v>3.4</v>
      </c>
      <c r="S58" s="13"/>
      <c r="T58" s="13">
        <v>0.97360000000000002</v>
      </c>
      <c r="U58" s="13">
        <v>0.76</v>
      </c>
      <c r="V58" s="13">
        <v>0.44500000000000001</v>
      </c>
      <c r="W58" s="13">
        <v>12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</row>
    <row r="59" spans="1:39" x14ac:dyDescent="0.2">
      <c r="A59" t="s">
        <v>2</v>
      </c>
      <c r="B59" s="3">
        <v>36800</v>
      </c>
      <c r="C59" s="3">
        <v>36831</v>
      </c>
      <c r="D59">
        <v>2000</v>
      </c>
      <c r="E59">
        <v>10</v>
      </c>
      <c r="F59" s="4">
        <v>80.949197859999998</v>
      </c>
      <c r="G59">
        <v>4.87</v>
      </c>
      <c r="H59" s="12">
        <v>1.3489629E-2</v>
      </c>
      <c r="I59" s="13">
        <v>1.1926000000000001</v>
      </c>
      <c r="J59" s="13">
        <v>1.1090981200000001</v>
      </c>
      <c r="K59" s="13">
        <v>1.8073999999999999</v>
      </c>
      <c r="L59" s="12">
        <v>0.19070000000000001</v>
      </c>
      <c r="M59" s="13">
        <v>0.1</v>
      </c>
      <c r="N59" s="13">
        <v>3.51</v>
      </c>
      <c r="O59" s="13">
        <v>0.74</v>
      </c>
      <c r="P59" s="13">
        <v>0.28000000000000003</v>
      </c>
      <c r="Q59" s="13">
        <v>0.97</v>
      </c>
      <c r="R59" s="13">
        <v>3.4</v>
      </c>
      <c r="S59" s="13"/>
      <c r="T59" s="13">
        <v>0.7107</v>
      </c>
      <c r="U59" s="13">
        <v>0.52</v>
      </c>
      <c r="V59" s="13">
        <v>0.42000000000000004</v>
      </c>
      <c r="W59" s="13">
        <v>15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</row>
    <row r="60" spans="1:39" x14ac:dyDescent="0.2">
      <c r="A60" t="s">
        <v>2</v>
      </c>
      <c r="B60" s="3">
        <v>36831</v>
      </c>
      <c r="C60" s="3">
        <v>36861</v>
      </c>
      <c r="D60">
        <v>2000</v>
      </c>
      <c r="E60">
        <v>11</v>
      </c>
      <c r="F60" s="4">
        <v>60.558314230000001</v>
      </c>
      <c r="G60">
        <v>4.5</v>
      </c>
      <c r="H60" s="12">
        <v>3.1622776999999998E-2</v>
      </c>
      <c r="I60" s="13">
        <v>1.1879999999999999</v>
      </c>
      <c r="J60" s="13">
        <v>1.1399982</v>
      </c>
      <c r="K60" s="13">
        <v>1.0389999999999999</v>
      </c>
      <c r="L60" s="12">
        <v>0.50800000000000001</v>
      </c>
      <c r="M60" s="13">
        <v>0.22900000000000001</v>
      </c>
      <c r="N60" s="13">
        <v>3.19</v>
      </c>
      <c r="O60" s="13">
        <v>0.67</v>
      </c>
      <c r="P60" s="13">
        <v>0.24</v>
      </c>
      <c r="Q60" s="13">
        <v>0.74</v>
      </c>
      <c r="R60" s="13">
        <v>1.6</v>
      </c>
      <c r="S60" s="13"/>
      <c r="T60" s="13">
        <v>1.3180000000000001</v>
      </c>
      <c r="U60" s="13">
        <v>0.81</v>
      </c>
      <c r="V60" s="13">
        <v>0.58100000000000007</v>
      </c>
      <c r="W60" s="13">
        <v>2.1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</row>
    <row r="61" spans="1:39" x14ac:dyDescent="0.2">
      <c r="A61" t="s">
        <v>2</v>
      </c>
      <c r="B61" s="3">
        <v>36861</v>
      </c>
      <c r="C61" s="3">
        <v>36892</v>
      </c>
      <c r="D61">
        <v>2000</v>
      </c>
      <c r="E61">
        <v>12</v>
      </c>
      <c r="F61" s="4">
        <v>37.359943979999997</v>
      </c>
      <c r="G61">
        <v>4.68</v>
      </c>
      <c r="H61" s="12">
        <v>2.0892961000000002E-2</v>
      </c>
      <c r="I61" s="13">
        <v>0.7127</v>
      </c>
      <c r="J61" s="13">
        <v>0.59907571999999998</v>
      </c>
      <c r="K61" s="13">
        <v>2.4594</v>
      </c>
      <c r="L61" s="12">
        <v>0.22550000000000001</v>
      </c>
      <c r="M61" s="13">
        <v>9.8000000000000004E-2</v>
      </c>
      <c r="N61" s="13">
        <v>2.56</v>
      </c>
      <c r="O61" s="13">
        <v>0.57999999999999996</v>
      </c>
      <c r="P61" s="13">
        <v>0.26</v>
      </c>
      <c r="Q61" s="13">
        <v>1.2</v>
      </c>
      <c r="R61" s="13">
        <v>1.5</v>
      </c>
      <c r="S61" s="13"/>
      <c r="T61" s="13">
        <v>0.67549999999999999</v>
      </c>
      <c r="U61" s="13">
        <v>0.45</v>
      </c>
      <c r="V61" s="13">
        <v>0.35199999999999998</v>
      </c>
      <c r="W61" s="13">
        <v>10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</row>
    <row r="62" spans="1:39" x14ac:dyDescent="0.2">
      <c r="A62" t="s">
        <v>2</v>
      </c>
      <c r="B62" s="3">
        <v>36892</v>
      </c>
      <c r="C62" s="3">
        <v>36923</v>
      </c>
      <c r="D62">
        <v>2001</v>
      </c>
      <c r="E62">
        <v>1</v>
      </c>
      <c r="F62" s="4">
        <v>38.559969440000003</v>
      </c>
      <c r="G62">
        <v>4.49</v>
      </c>
      <c r="H62" s="12">
        <v>3.2359366000000001E-2</v>
      </c>
      <c r="I62" s="13">
        <v>1.6569</v>
      </c>
      <c r="J62" s="13">
        <v>1.5806653799999999</v>
      </c>
      <c r="K62" s="13">
        <v>1.6500999999999999</v>
      </c>
      <c r="L62" s="12">
        <v>0.59099999999999997</v>
      </c>
      <c r="M62" s="13">
        <v>0.26700000000000002</v>
      </c>
      <c r="N62" s="13">
        <v>3.8</v>
      </c>
      <c r="O62" s="13">
        <v>1</v>
      </c>
      <c r="P62" s="13">
        <v>0.38</v>
      </c>
      <c r="Q62" s="13">
        <v>1.1000000000000001</v>
      </c>
      <c r="R62" s="13">
        <v>1.8</v>
      </c>
      <c r="S62" s="13"/>
      <c r="T62" s="13">
        <v>1.131</v>
      </c>
      <c r="U62" s="13">
        <v>0.54</v>
      </c>
      <c r="V62" s="13">
        <v>0.27300000000000002</v>
      </c>
      <c r="W62" s="13">
        <v>9.5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</row>
    <row r="63" spans="1:39" x14ac:dyDescent="0.2">
      <c r="A63" t="s">
        <v>2</v>
      </c>
      <c r="B63" s="3">
        <v>36923</v>
      </c>
      <c r="C63" s="3">
        <v>36951</v>
      </c>
      <c r="D63">
        <v>2001</v>
      </c>
      <c r="E63">
        <v>2</v>
      </c>
      <c r="F63" s="4">
        <v>24.060988030000001</v>
      </c>
      <c r="G63">
        <v>4.6900000000000004</v>
      </c>
      <c r="H63" s="12">
        <v>2.0417378999999999E-2</v>
      </c>
      <c r="I63" s="13">
        <v>1.0607</v>
      </c>
      <c r="J63" s="13">
        <v>0.98659520000000001</v>
      </c>
      <c r="K63" s="13">
        <v>1.6040000000000001</v>
      </c>
      <c r="L63" s="12">
        <v>0.39929999999999999</v>
      </c>
      <c r="M63" s="13">
        <v>5.6000000000000001E-2</v>
      </c>
      <c r="N63" s="13">
        <v>3.41</v>
      </c>
      <c r="O63" s="13">
        <v>0.62</v>
      </c>
      <c r="P63" s="13">
        <v>0.33</v>
      </c>
      <c r="Q63" s="13">
        <v>1.1000000000000001</v>
      </c>
      <c r="R63" s="13">
        <v>1.8</v>
      </c>
      <c r="S63" s="13"/>
      <c r="T63" s="13">
        <v>0.70930000000000004</v>
      </c>
      <c r="U63" s="13">
        <v>0.31</v>
      </c>
      <c r="V63" s="13">
        <v>0.254</v>
      </c>
      <c r="W63" s="13">
        <v>9.1999999999999993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</row>
    <row r="64" spans="1:39" x14ac:dyDescent="0.2">
      <c r="A64" t="s">
        <v>2</v>
      </c>
      <c r="B64" s="3">
        <v>36951</v>
      </c>
      <c r="C64" s="3">
        <v>36982</v>
      </c>
      <c r="D64">
        <v>2001</v>
      </c>
      <c r="E64">
        <v>3</v>
      </c>
      <c r="F64" s="4">
        <v>21.890119680000002</v>
      </c>
      <c r="G64">
        <v>4.55</v>
      </c>
      <c r="H64" s="12">
        <v>2.8183829000000001E-2</v>
      </c>
      <c r="I64" s="13">
        <v>1.4096</v>
      </c>
      <c r="J64" s="13">
        <v>1.3079461400000001</v>
      </c>
      <c r="K64" s="13">
        <v>2.2002999999999999</v>
      </c>
      <c r="L64" s="12">
        <v>0.5766</v>
      </c>
      <c r="M64" s="13">
        <v>0.89300000000000002</v>
      </c>
      <c r="N64" s="13">
        <v>3.47</v>
      </c>
      <c r="O64" s="13">
        <v>1.1000000000000001</v>
      </c>
      <c r="P64" s="13">
        <v>0.6</v>
      </c>
      <c r="Q64" s="13">
        <v>0.99</v>
      </c>
      <c r="R64" s="13">
        <v>2.5</v>
      </c>
      <c r="S64" s="13"/>
      <c r="T64" s="13">
        <v>0.98659999999999992</v>
      </c>
      <c r="U64" s="13">
        <v>0.41</v>
      </c>
      <c r="V64" s="13">
        <v>-0.48300000000000004</v>
      </c>
      <c r="W64" s="13">
        <v>16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</row>
    <row r="65" spans="1:39" x14ac:dyDescent="0.2">
      <c r="A65" t="s">
        <v>2</v>
      </c>
      <c r="B65" s="3">
        <v>36982</v>
      </c>
      <c r="C65" s="3">
        <v>37012</v>
      </c>
      <c r="D65">
        <v>2001</v>
      </c>
      <c r="E65">
        <v>4</v>
      </c>
      <c r="F65" s="4">
        <v>44.43913929</v>
      </c>
      <c r="G65">
        <v>4.96</v>
      </c>
      <c r="H65" s="12">
        <v>1.0964781999999999E-2</v>
      </c>
      <c r="I65" s="13">
        <v>1.0643</v>
      </c>
      <c r="J65" s="13">
        <v>0.99909331999999995</v>
      </c>
      <c r="K65" s="13">
        <v>1.4114</v>
      </c>
      <c r="L65" s="12">
        <v>0.42199999999999999</v>
      </c>
      <c r="M65" s="13">
        <v>0.24399999999999999</v>
      </c>
      <c r="N65" s="13">
        <v>2.79</v>
      </c>
      <c r="O65" s="13">
        <v>1.1000000000000001</v>
      </c>
      <c r="P65" s="13">
        <v>0.33</v>
      </c>
      <c r="Q65" s="13">
        <v>0.75</v>
      </c>
      <c r="R65" s="13">
        <v>1.7</v>
      </c>
      <c r="S65" s="13"/>
      <c r="T65" s="13">
        <v>1.022</v>
      </c>
      <c r="U65" s="13">
        <v>0.6</v>
      </c>
      <c r="V65" s="13">
        <v>0.35599999999999998</v>
      </c>
      <c r="W65" s="13">
        <v>11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</row>
    <row r="66" spans="1:39" x14ac:dyDescent="0.2">
      <c r="A66" t="s">
        <v>2</v>
      </c>
      <c r="B66" s="3">
        <v>37012</v>
      </c>
      <c r="C66" s="3">
        <v>37043</v>
      </c>
      <c r="D66">
        <v>2001</v>
      </c>
      <c r="E66">
        <v>5</v>
      </c>
      <c r="F66" s="4">
        <v>74.070537310000006</v>
      </c>
      <c r="G66">
        <v>5.22</v>
      </c>
      <c r="H66" s="12">
        <v>6.0255960000000003E-3</v>
      </c>
      <c r="I66" s="13">
        <v>0.5353</v>
      </c>
      <c r="J66" s="13">
        <v>0.47416816000000001</v>
      </c>
      <c r="K66" s="13">
        <v>1.3231999999999999</v>
      </c>
      <c r="L66" s="12">
        <v>0.21099999999999999</v>
      </c>
      <c r="M66" s="13">
        <v>0.123</v>
      </c>
      <c r="N66" s="13">
        <v>2.0299999999999998</v>
      </c>
      <c r="O66" s="13">
        <v>0.48</v>
      </c>
      <c r="P66" s="13">
        <v>0.23</v>
      </c>
      <c r="Q66" s="13">
        <v>0.64</v>
      </c>
      <c r="R66" s="13">
        <v>2.6</v>
      </c>
      <c r="S66" s="13"/>
      <c r="T66" s="13">
        <v>0.77100000000000002</v>
      </c>
      <c r="U66" s="13">
        <v>0.56000000000000005</v>
      </c>
      <c r="V66" s="13">
        <v>0.43700000000000006</v>
      </c>
      <c r="W66" s="13">
        <v>13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</row>
    <row r="67" spans="1:39" x14ac:dyDescent="0.2">
      <c r="A67" t="s">
        <v>2</v>
      </c>
      <c r="B67" s="3">
        <v>37043</v>
      </c>
      <c r="C67" s="3">
        <v>37073</v>
      </c>
      <c r="D67">
        <v>2001</v>
      </c>
      <c r="E67">
        <v>6</v>
      </c>
      <c r="F67" s="4">
        <v>23.96867838</v>
      </c>
      <c r="G67">
        <v>4.8899999999999997</v>
      </c>
      <c r="H67" s="12">
        <v>1.2882496E-2</v>
      </c>
      <c r="I67" s="13">
        <v>0.47499999999999998</v>
      </c>
      <c r="J67" s="13">
        <v>0.41328604000000002</v>
      </c>
      <c r="K67" s="13">
        <v>1.3358000000000001</v>
      </c>
      <c r="L67" s="12">
        <v>1E-3</v>
      </c>
      <c r="M67" s="13">
        <v>2.8000000000000001E-2</v>
      </c>
      <c r="N67" s="13">
        <v>1.89</v>
      </c>
      <c r="O67" s="13">
        <v>0.45</v>
      </c>
      <c r="P67" s="13">
        <v>0.18</v>
      </c>
      <c r="Q67" s="13">
        <v>0.61</v>
      </c>
      <c r="R67" s="13">
        <v>2.8</v>
      </c>
      <c r="S67" s="13"/>
      <c r="T67" s="13">
        <v>0.59099999999999997</v>
      </c>
      <c r="U67" s="13">
        <v>0.59</v>
      </c>
      <c r="V67" s="13">
        <v>0.56199999999999994</v>
      </c>
      <c r="W67" s="13">
        <v>17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</row>
    <row r="68" spans="1:39" x14ac:dyDescent="0.2">
      <c r="A68" t="s">
        <v>2</v>
      </c>
      <c r="B68" s="3">
        <v>37073</v>
      </c>
      <c r="C68" s="3">
        <v>37104</v>
      </c>
      <c r="D68">
        <v>2001</v>
      </c>
      <c r="E68">
        <v>7</v>
      </c>
      <c r="F68" s="4">
        <v>26.75070028</v>
      </c>
      <c r="G68">
        <v>5.62</v>
      </c>
      <c r="H68" s="12">
        <v>2.398833E-3</v>
      </c>
      <c r="I68" s="13">
        <v>0.40770000000000001</v>
      </c>
      <c r="J68" s="13">
        <v>0.35619624</v>
      </c>
      <c r="K68" s="13">
        <v>1.1148</v>
      </c>
      <c r="L68" s="12">
        <v>0.17499999999999999</v>
      </c>
      <c r="M68" s="13">
        <v>0.61099999999999999</v>
      </c>
      <c r="N68" s="13">
        <v>1.99</v>
      </c>
      <c r="O68" s="13">
        <v>0.35</v>
      </c>
      <c r="P68" s="13">
        <v>0.16</v>
      </c>
      <c r="Q68" s="13">
        <v>0.56000000000000005</v>
      </c>
      <c r="R68" s="13">
        <v>2</v>
      </c>
      <c r="S68" s="13"/>
      <c r="T68" s="13">
        <v>1.2750000000000001</v>
      </c>
      <c r="U68" s="13">
        <v>1.1000000000000001</v>
      </c>
      <c r="V68" s="13">
        <v>0.4890000000000001</v>
      </c>
      <c r="W68" s="13">
        <v>11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</row>
    <row r="69" spans="1:39" x14ac:dyDescent="0.2">
      <c r="A69" t="s">
        <v>2</v>
      </c>
      <c r="B69" s="3">
        <v>37104</v>
      </c>
      <c r="C69" s="3">
        <v>37135</v>
      </c>
      <c r="D69">
        <v>2001</v>
      </c>
      <c r="E69">
        <v>8</v>
      </c>
      <c r="F69" s="4">
        <v>64.018334609999997</v>
      </c>
      <c r="G69">
        <v>5.18</v>
      </c>
      <c r="H69" s="12">
        <v>6.6069340000000001E-3</v>
      </c>
      <c r="I69" s="13">
        <v>0.55579999999999996</v>
      </c>
      <c r="J69" s="13">
        <v>0.47913571999999999</v>
      </c>
      <c r="K69" s="13">
        <v>1.6594</v>
      </c>
      <c r="L69" s="12">
        <v>0.25</v>
      </c>
      <c r="M69" s="13">
        <v>0.47299999999999998</v>
      </c>
      <c r="N69" s="13">
        <v>2.61</v>
      </c>
      <c r="O69" s="13">
        <v>0.59</v>
      </c>
      <c r="P69" s="13">
        <v>0.23</v>
      </c>
      <c r="Q69" s="13">
        <v>0.73</v>
      </c>
      <c r="R69" s="13">
        <v>2.2000000000000002</v>
      </c>
      <c r="S69" s="13"/>
      <c r="T69" s="13">
        <v>1.35</v>
      </c>
      <c r="U69" s="13">
        <v>1.1000000000000001</v>
      </c>
      <c r="V69" s="13">
        <v>0.62700000000000011</v>
      </c>
      <c r="W69" s="13">
        <v>13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</row>
    <row r="70" spans="1:39" x14ac:dyDescent="0.2">
      <c r="A70" t="s">
        <v>2</v>
      </c>
      <c r="B70" s="3">
        <v>37135</v>
      </c>
      <c r="C70" s="3">
        <v>37165</v>
      </c>
      <c r="D70">
        <v>2001</v>
      </c>
      <c r="E70">
        <v>9</v>
      </c>
      <c r="F70" s="4">
        <v>67.618410999999995</v>
      </c>
      <c r="G70">
        <v>4.97</v>
      </c>
      <c r="H70" s="12">
        <v>1.0715193E-2</v>
      </c>
      <c r="I70" s="13">
        <v>0.47810000000000002</v>
      </c>
      <c r="J70" s="13">
        <v>0.45294872000000003</v>
      </c>
      <c r="K70" s="13">
        <v>0.5444</v>
      </c>
      <c r="L70" s="12">
        <v>0.1459</v>
      </c>
      <c r="M70" s="13">
        <v>0.159</v>
      </c>
      <c r="N70" s="13">
        <v>1.83</v>
      </c>
      <c r="O70" s="13">
        <v>0.41</v>
      </c>
      <c r="P70" s="13">
        <v>0.13</v>
      </c>
      <c r="Q70" s="13">
        <v>0.32</v>
      </c>
      <c r="R70" s="13">
        <v>1.5</v>
      </c>
      <c r="S70" s="13"/>
      <c r="T70" s="13">
        <v>0.74590000000000001</v>
      </c>
      <c r="U70" s="13">
        <v>0.6</v>
      </c>
      <c r="V70" s="13">
        <v>0.44099999999999995</v>
      </c>
      <c r="W70" s="13">
        <v>11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</row>
    <row r="71" spans="1:39" x14ac:dyDescent="0.2">
      <c r="A71" t="s">
        <v>2</v>
      </c>
      <c r="B71" s="3">
        <v>37165</v>
      </c>
      <c r="C71" s="3">
        <v>37196</v>
      </c>
      <c r="D71">
        <v>2001</v>
      </c>
      <c r="E71">
        <v>10</v>
      </c>
      <c r="F71" s="4">
        <v>43.92029539</v>
      </c>
      <c r="G71">
        <v>5.53</v>
      </c>
      <c r="H71" s="12">
        <v>2.9512090000000002E-3</v>
      </c>
      <c r="I71" s="13">
        <v>0.65300000000000002</v>
      </c>
      <c r="J71" s="13">
        <v>0.50545567999999996</v>
      </c>
      <c r="K71" s="13">
        <v>3.1936</v>
      </c>
      <c r="L71" s="12">
        <v>0.161</v>
      </c>
      <c r="M71" s="13">
        <v>2.4E-2</v>
      </c>
      <c r="N71" s="13">
        <v>3.05</v>
      </c>
      <c r="O71" s="13">
        <v>0.83</v>
      </c>
      <c r="P71" s="13">
        <v>0.28999999999999998</v>
      </c>
      <c r="Q71" s="13">
        <v>1.2</v>
      </c>
      <c r="R71" s="13">
        <v>3.3</v>
      </c>
      <c r="S71" s="13"/>
      <c r="T71" s="13">
        <v>0.67100000000000004</v>
      </c>
      <c r="U71" s="13">
        <v>0.51</v>
      </c>
      <c r="V71" s="13">
        <v>0.48599999999999999</v>
      </c>
      <c r="W71" s="13">
        <v>14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</row>
    <row r="72" spans="1:39" x14ac:dyDescent="0.2">
      <c r="A72" t="s">
        <v>2</v>
      </c>
      <c r="B72" s="3">
        <v>37196</v>
      </c>
      <c r="C72" s="3">
        <v>37226</v>
      </c>
      <c r="D72">
        <v>2001</v>
      </c>
      <c r="E72">
        <v>11</v>
      </c>
      <c r="F72" s="4">
        <v>92.360580600000006</v>
      </c>
      <c r="G72">
        <v>5.1303031619999997</v>
      </c>
      <c r="H72" s="12">
        <v>7.4079289999999997E-3</v>
      </c>
      <c r="I72" s="13">
        <v>0.92925364899999996</v>
      </c>
      <c r="J72" s="13">
        <v>0.66935593299999996</v>
      </c>
      <c r="K72" s="13">
        <v>5.6254916850000001</v>
      </c>
      <c r="L72" s="12">
        <v>1.5969684000000001E-2</v>
      </c>
      <c r="M72" s="13"/>
      <c r="N72" s="13">
        <v>4.1752252060000004</v>
      </c>
      <c r="O72" s="13">
        <v>0.80405262</v>
      </c>
      <c r="P72" s="13">
        <v>0.42962104800000001</v>
      </c>
      <c r="Q72" s="13">
        <v>2.7458315290000002</v>
      </c>
      <c r="R72" s="13">
        <v>4.4984841920000003</v>
      </c>
      <c r="S72" s="13"/>
      <c r="T72" s="13">
        <v>0.49596968399999997</v>
      </c>
      <c r="U72" s="13">
        <v>0.48</v>
      </c>
      <c r="V72" s="13">
        <v>0.48</v>
      </c>
      <c r="W72" s="13">
        <v>22.5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</row>
    <row r="73" spans="1:39" x14ac:dyDescent="0.2">
      <c r="A73" t="s">
        <v>2</v>
      </c>
      <c r="B73" s="3">
        <v>37226</v>
      </c>
      <c r="C73" s="3">
        <v>37257</v>
      </c>
      <c r="D73">
        <v>2001</v>
      </c>
      <c r="E73">
        <v>12</v>
      </c>
      <c r="F73" s="4">
        <v>39.171122990000001</v>
      </c>
      <c r="G73">
        <v>4.7699999999999996</v>
      </c>
      <c r="H73" s="12">
        <v>1.6982437E-2</v>
      </c>
      <c r="I73" s="13">
        <v>0.69779999999999998</v>
      </c>
      <c r="J73" s="13">
        <v>0.63473237999999998</v>
      </c>
      <c r="K73" s="13">
        <v>1.3651</v>
      </c>
      <c r="L73" s="12">
        <v>0.246</v>
      </c>
      <c r="M73" s="13">
        <v>9.1999999999999998E-2</v>
      </c>
      <c r="N73" s="13">
        <v>2.31</v>
      </c>
      <c r="O73" s="13">
        <v>0.43</v>
      </c>
      <c r="P73" s="13">
        <v>0.19</v>
      </c>
      <c r="Q73" s="13">
        <v>0.87</v>
      </c>
      <c r="R73" s="13">
        <v>1.1000000000000001</v>
      </c>
      <c r="S73" s="13"/>
      <c r="T73" s="13">
        <v>0.47599999999999998</v>
      </c>
      <c r="U73" s="13">
        <v>0.23</v>
      </c>
      <c r="V73" s="13">
        <v>0.13800000000000001</v>
      </c>
      <c r="W73" s="13">
        <v>6.2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</row>
    <row r="74" spans="1:39" x14ac:dyDescent="0.2">
      <c r="A74" t="s">
        <v>2</v>
      </c>
      <c r="B74" s="3">
        <v>37257</v>
      </c>
      <c r="C74" s="3">
        <v>37288</v>
      </c>
      <c r="D74">
        <v>2002</v>
      </c>
      <c r="E74">
        <v>1</v>
      </c>
      <c r="F74" s="4">
        <v>81.248408449999999</v>
      </c>
      <c r="G74">
        <v>4.71</v>
      </c>
      <c r="H74" s="12">
        <v>1.9498445999999999E-2</v>
      </c>
      <c r="I74" s="13">
        <v>0.73750000000000004</v>
      </c>
      <c r="J74" s="13">
        <v>0.54156117999999998</v>
      </c>
      <c r="K74" s="13">
        <v>4.2411000000000003</v>
      </c>
      <c r="L74" s="12">
        <v>0.254</v>
      </c>
      <c r="M74" s="13">
        <v>7.0000000000000001E-3</v>
      </c>
      <c r="N74" s="13">
        <v>3.5</v>
      </c>
      <c r="O74" s="13">
        <v>0.73</v>
      </c>
      <c r="P74" s="13">
        <v>0.34</v>
      </c>
      <c r="Q74" s="13">
        <v>2.1</v>
      </c>
      <c r="R74" s="13">
        <v>1.4</v>
      </c>
      <c r="S74" s="13"/>
      <c r="T74" s="13">
        <v>0.46399999999999997</v>
      </c>
      <c r="U74" s="13">
        <v>0.21</v>
      </c>
      <c r="V74" s="13">
        <v>0.20299999999999999</v>
      </c>
      <c r="W74" s="13">
        <v>10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</row>
    <row r="75" spans="1:39" x14ac:dyDescent="0.2">
      <c r="A75" t="s">
        <v>2</v>
      </c>
      <c r="B75" s="3">
        <v>37288</v>
      </c>
      <c r="C75" s="3">
        <v>37316</v>
      </c>
      <c r="D75">
        <v>2002</v>
      </c>
      <c r="E75">
        <v>2</v>
      </c>
      <c r="F75" s="4">
        <v>55.000636620000002</v>
      </c>
      <c r="G75">
        <v>4.78</v>
      </c>
      <c r="H75" s="12">
        <v>1.6595868999999999E-2</v>
      </c>
      <c r="I75" s="13">
        <v>0.56899999999999995</v>
      </c>
      <c r="J75" s="13">
        <v>0.25034012</v>
      </c>
      <c r="K75" s="13">
        <v>6.8974000000000002</v>
      </c>
      <c r="L75" s="12">
        <v>0.16300000000000001</v>
      </c>
      <c r="M75" s="13">
        <v>0.01</v>
      </c>
      <c r="N75" s="13">
        <v>3.58</v>
      </c>
      <c r="O75" s="13">
        <v>0.66</v>
      </c>
      <c r="P75" s="13">
        <v>0.4</v>
      </c>
      <c r="Q75" s="13">
        <v>3</v>
      </c>
      <c r="R75" s="13">
        <v>0.99</v>
      </c>
      <c r="S75" s="13"/>
      <c r="T75" s="13">
        <v>0.23799999999999999</v>
      </c>
      <c r="U75" s="13">
        <v>7.4999999999999997E-2</v>
      </c>
      <c r="V75" s="13">
        <v>6.5000000000000002E-2</v>
      </c>
      <c r="W75" s="13">
        <v>6.4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</row>
    <row r="76" spans="1:39" x14ac:dyDescent="0.2">
      <c r="A76" t="s">
        <v>2</v>
      </c>
      <c r="B76" s="3">
        <v>37316</v>
      </c>
      <c r="C76" s="3">
        <v>37347</v>
      </c>
      <c r="D76">
        <v>2002</v>
      </c>
      <c r="E76">
        <v>3</v>
      </c>
      <c r="F76" s="4">
        <v>32.079195310000003</v>
      </c>
      <c r="G76">
        <v>4.76</v>
      </c>
      <c r="H76" s="12">
        <v>1.7378008E-2</v>
      </c>
      <c r="I76" s="13">
        <v>0.81659999999999999</v>
      </c>
      <c r="J76" s="13">
        <v>0.60130338000000005</v>
      </c>
      <c r="K76" s="13">
        <v>4.6600999999999999</v>
      </c>
      <c r="L76" s="12">
        <v>0.25900000000000001</v>
      </c>
      <c r="M76" s="13">
        <v>2.7E-2</v>
      </c>
      <c r="N76" s="13">
        <v>3.45</v>
      </c>
      <c r="O76" s="13">
        <v>0.7</v>
      </c>
      <c r="P76" s="13">
        <v>0.34</v>
      </c>
      <c r="Q76" s="13">
        <v>2.9</v>
      </c>
      <c r="R76" s="13">
        <v>1.2</v>
      </c>
      <c r="S76" s="13"/>
      <c r="T76" s="13">
        <v>0.54899999999999993</v>
      </c>
      <c r="U76" s="13">
        <v>0.28999999999999998</v>
      </c>
      <c r="V76" s="13">
        <v>0.26299999999999996</v>
      </c>
      <c r="W76" s="13">
        <v>7.4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</row>
    <row r="77" spans="1:39" x14ac:dyDescent="0.2">
      <c r="A77" t="s">
        <v>2</v>
      </c>
      <c r="B77" s="3">
        <v>37347</v>
      </c>
      <c r="C77" s="3">
        <v>37377</v>
      </c>
      <c r="D77">
        <v>2002</v>
      </c>
      <c r="E77">
        <v>4</v>
      </c>
      <c r="F77" s="4">
        <v>21.53043035</v>
      </c>
      <c r="G77">
        <v>4.8899999999999997</v>
      </c>
      <c r="H77" s="12">
        <v>1.2882496E-2</v>
      </c>
      <c r="I77" s="13">
        <v>1.0639000000000001</v>
      </c>
      <c r="J77" s="13">
        <v>0.95268735999999998</v>
      </c>
      <c r="K77" s="13">
        <v>2.4072</v>
      </c>
      <c r="L77" s="12">
        <v>1.1202000000000001</v>
      </c>
      <c r="M77" s="13">
        <v>0.46899999999999997</v>
      </c>
      <c r="N77" s="13">
        <v>4.38</v>
      </c>
      <c r="O77" s="13">
        <v>1.2</v>
      </c>
      <c r="P77" s="13">
        <v>0.51</v>
      </c>
      <c r="Q77" s="13">
        <v>1.7</v>
      </c>
      <c r="R77" s="13">
        <v>2.1</v>
      </c>
      <c r="S77" s="13"/>
      <c r="T77" s="13">
        <v>2.1202000000000001</v>
      </c>
      <c r="U77" s="13">
        <v>1</v>
      </c>
      <c r="V77" s="13">
        <v>0.53100000000000003</v>
      </c>
      <c r="W77" s="13">
        <v>13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</row>
    <row r="78" spans="1:39" x14ac:dyDescent="0.2">
      <c r="A78" t="s">
        <v>2</v>
      </c>
      <c r="B78" s="3">
        <v>37377</v>
      </c>
      <c r="C78" s="3">
        <v>37408</v>
      </c>
      <c r="D78">
        <v>2002</v>
      </c>
      <c r="E78">
        <v>5</v>
      </c>
      <c r="F78" s="4">
        <v>72.488540869999994</v>
      </c>
      <c r="G78">
        <v>5.48</v>
      </c>
      <c r="H78" s="12">
        <v>3.3113109999999999E-3</v>
      </c>
      <c r="I78" s="13">
        <v>0.58240000000000003</v>
      </c>
      <c r="J78" s="13">
        <v>0.52178097999999995</v>
      </c>
      <c r="K78" s="13">
        <v>1.3121</v>
      </c>
      <c r="L78" s="12">
        <v>0.21</v>
      </c>
      <c r="M78" s="13">
        <v>0.22700000000000001</v>
      </c>
      <c r="N78" s="13">
        <v>2.59</v>
      </c>
      <c r="O78" s="13">
        <v>0.5</v>
      </c>
      <c r="P78" s="13">
        <v>0.23</v>
      </c>
      <c r="Q78" s="13">
        <v>0.84</v>
      </c>
      <c r="R78" s="13">
        <v>2.6</v>
      </c>
      <c r="S78" s="13"/>
      <c r="T78" s="13">
        <v>0.87</v>
      </c>
      <c r="U78" s="13">
        <v>0.66</v>
      </c>
      <c r="V78" s="13">
        <v>0.43300000000000005</v>
      </c>
      <c r="W78" s="13">
        <v>12</v>
      </c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</row>
    <row r="79" spans="1:39" x14ac:dyDescent="0.2">
      <c r="A79" t="s">
        <v>2</v>
      </c>
      <c r="B79" s="3">
        <v>37408</v>
      </c>
      <c r="C79" s="3">
        <v>37438</v>
      </c>
      <c r="D79">
        <v>2002</v>
      </c>
      <c r="E79">
        <v>6</v>
      </c>
      <c r="F79" s="4">
        <v>87.299465240000004</v>
      </c>
      <c r="G79">
        <v>5.44</v>
      </c>
      <c r="H79" s="12">
        <v>3.630781E-3</v>
      </c>
      <c r="I79" s="13">
        <v>0.34520000000000001</v>
      </c>
      <c r="J79" s="13">
        <v>0.29242111999999998</v>
      </c>
      <c r="K79" s="13">
        <v>1.1424000000000001</v>
      </c>
      <c r="L79" s="12">
        <v>0.1278</v>
      </c>
      <c r="M79" s="13">
        <v>0.20200000000000001</v>
      </c>
      <c r="N79" s="13">
        <v>1.77</v>
      </c>
      <c r="O79" s="13">
        <v>0.33</v>
      </c>
      <c r="P79" s="13">
        <v>0.15</v>
      </c>
      <c r="Q79" s="13">
        <v>0.56000000000000005</v>
      </c>
      <c r="R79" s="13">
        <v>1.6</v>
      </c>
      <c r="S79" s="13"/>
      <c r="T79" s="13">
        <v>0.69779999999999998</v>
      </c>
      <c r="U79" s="13">
        <v>0.56999999999999995</v>
      </c>
      <c r="V79" s="13">
        <v>0.36799999999999994</v>
      </c>
      <c r="W79" s="13">
        <v>9.9</v>
      </c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</row>
    <row r="80" spans="1:39" x14ac:dyDescent="0.2">
      <c r="A80" t="s">
        <v>2</v>
      </c>
      <c r="B80" s="3">
        <v>37438</v>
      </c>
      <c r="C80" s="3">
        <v>37469</v>
      </c>
      <c r="D80">
        <v>2002</v>
      </c>
      <c r="E80">
        <v>7</v>
      </c>
      <c r="F80" s="4">
        <v>67.990832699999999</v>
      </c>
      <c r="G80">
        <v>5.34</v>
      </c>
      <c r="H80" s="12">
        <v>4.5708820000000001E-3</v>
      </c>
      <c r="I80" s="13">
        <v>0.2387</v>
      </c>
      <c r="J80" s="13">
        <v>0.17802554000000001</v>
      </c>
      <c r="K80" s="13">
        <v>1.3132999999999999</v>
      </c>
      <c r="L80" s="12">
        <v>0.107</v>
      </c>
      <c r="M80" s="13">
        <v>0.18099999999999999</v>
      </c>
      <c r="N80" s="13">
        <v>1.85</v>
      </c>
      <c r="O80" s="13">
        <v>0.27</v>
      </c>
      <c r="P80" s="13">
        <v>0.12</v>
      </c>
      <c r="Q80" s="13">
        <v>0.71</v>
      </c>
      <c r="R80" s="13">
        <v>1.55</v>
      </c>
      <c r="S80" s="13"/>
      <c r="T80" s="13">
        <v>0.68699999999999994</v>
      </c>
      <c r="U80" s="13">
        <v>0.57999999999999996</v>
      </c>
      <c r="V80" s="13">
        <v>0.39899999999999997</v>
      </c>
      <c r="W80" s="13">
        <v>9.4</v>
      </c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</row>
    <row r="81" spans="1:40" x14ac:dyDescent="0.2">
      <c r="A81" t="s">
        <v>2</v>
      </c>
      <c r="B81" s="3">
        <v>37469</v>
      </c>
      <c r="C81" s="3">
        <v>37500</v>
      </c>
      <c r="D81">
        <v>2002</v>
      </c>
      <c r="E81">
        <v>8</v>
      </c>
      <c r="F81" s="4">
        <v>55.029284439999998</v>
      </c>
      <c r="G81">
        <v>5.58</v>
      </c>
      <c r="H81" s="12">
        <v>2.6302679999999998E-3</v>
      </c>
      <c r="I81" s="13">
        <v>0.62539999999999996</v>
      </c>
      <c r="J81" s="13">
        <v>0.58863403999999997</v>
      </c>
      <c r="K81" s="13">
        <v>0.79579999999999995</v>
      </c>
      <c r="L81" s="12">
        <v>0.22750000000000001</v>
      </c>
      <c r="M81" s="13">
        <v>0.58199999999999996</v>
      </c>
      <c r="N81" s="13">
        <v>2.0699999999999998</v>
      </c>
      <c r="O81" s="13">
        <v>0.34</v>
      </c>
      <c r="P81" s="13">
        <v>0.12</v>
      </c>
      <c r="Q81" s="13">
        <v>0.48</v>
      </c>
      <c r="R81" s="13">
        <v>1.5</v>
      </c>
      <c r="S81" s="13"/>
      <c r="T81" s="13">
        <v>1.1575</v>
      </c>
      <c r="U81" s="13">
        <v>0.93</v>
      </c>
      <c r="V81" s="13">
        <v>0.34800000000000009</v>
      </c>
      <c r="W81" s="13">
        <v>7.6</v>
      </c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</row>
    <row r="82" spans="1:40" x14ac:dyDescent="0.2">
      <c r="A82" t="s">
        <v>2</v>
      </c>
      <c r="B82" s="3">
        <v>37500</v>
      </c>
      <c r="C82" s="3">
        <v>37530</v>
      </c>
      <c r="D82">
        <v>2002</v>
      </c>
      <c r="E82">
        <v>9</v>
      </c>
      <c r="F82" s="4">
        <v>2.1485867070000002</v>
      </c>
      <c r="G82">
        <v>5.75</v>
      </c>
      <c r="H82" s="12">
        <v>1.778279E-3</v>
      </c>
      <c r="I82" s="13">
        <v>0.77480000000000004</v>
      </c>
      <c r="J82" s="13">
        <v>0.68663653999999996</v>
      </c>
      <c r="K82" s="13">
        <v>1.9083000000000001</v>
      </c>
      <c r="L82" s="12">
        <v>0.161</v>
      </c>
      <c r="M82" s="13">
        <v>0.123</v>
      </c>
      <c r="N82" s="13">
        <v>2.93</v>
      </c>
      <c r="O82" s="13">
        <v>0.44</v>
      </c>
      <c r="P82" s="13">
        <v>0.17</v>
      </c>
      <c r="Q82" s="13">
        <v>2</v>
      </c>
      <c r="R82" s="13">
        <v>4.8</v>
      </c>
      <c r="S82" s="13"/>
      <c r="T82" s="13">
        <v>1.0309999999999999</v>
      </c>
      <c r="U82" s="13">
        <v>0.87</v>
      </c>
      <c r="V82" s="13">
        <v>0.747</v>
      </c>
      <c r="W82" s="13">
        <v>15</v>
      </c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</row>
    <row r="83" spans="1:40" x14ac:dyDescent="0.2">
      <c r="A83" t="s">
        <v>2</v>
      </c>
      <c r="B83" s="3">
        <v>37530</v>
      </c>
      <c r="C83" s="3">
        <v>37561</v>
      </c>
      <c r="D83">
        <v>2002</v>
      </c>
      <c r="E83">
        <v>10</v>
      </c>
      <c r="F83" s="4">
        <v>77.250445630000002</v>
      </c>
      <c r="G83">
        <v>5.13</v>
      </c>
      <c r="H83" s="12">
        <v>7.4131020000000004E-3</v>
      </c>
      <c r="I83" s="13">
        <v>0.39150000000000001</v>
      </c>
      <c r="J83" s="13">
        <v>0.23682702</v>
      </c>
      <c r="K83" s="13">
        <v>3.3479000000000001</v>
      </c>
      <c r="L83" s="12">
        <v>0.20810000000000001</v>
      </c>
      <c r="M83" s="13">
        <v>4.3999999999999997E-2</v>
      </c>
      <c r="N83" s="13">
        <v>2.87</v>
      </c>
      <c r="O83" s="13">
        <v>0.7</v>
      </c>
      <c r="P83" s="13">
        <v>0.34</v>
      </c>
      <c r="Q83" s="13">
        <v>1.19</v>
      </c>
      <c r="R83" s="13">
        <v>3.25</v>
      </c>
      <c r="S83" s="13"/>
      <c r="T83" s="13">
        <v>0.85810000000000008</v>
      </c>
      <c r="U83" s="13">
        <v>0.65</v>
      </c>
      <c r="V83" s="13">
        <v>0.60599999999999998</v>
      </c>
      <c r="W83" s="13">
        <v>16</v>
      </c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</row>
    <row r="84" spans="1:40" x14ac:dyDescent="0.2">
      <c r="A84" t="s">
        <v>2</v>
      </c>
      <c r="B84" s="3">
        <v>37561</v>
      </c>
      <c r="C84" s="3">
        <v>37591</v>
      </c>
      <c r="D84">
        <v>2002</v>
      </c>
      <c r="E84">
        <v>11</v>
      </c>
      <c r="F84" s="4">
        <v>45.830150240000002</v>
      </c>
      <c r="G84">
        <v>5.19</v>
      </c>
      <c r="H84" s="12">
        <v>6.456542E-3</v>
      </c>
      <c r="I84" s="13">
        <v>0.64870000000000005</v>
      </c>
      <c r="J84" s="13">
        <v>0.57669267999999996</v>
      </c>
      <c r="K84" s="13">
        <v>1.5586</v>
      </c>
      <c r="L84" s="12">
        <v>0.27850000000000003</v>
      </c>
      <c r="M84" s="13">
        <v>8.5999999999999993E-2</v>
      </c>
      <c r="N84" s="13">
        <v>2.8</v>
      </c>
      <c r="O84" s="13">
        <v>0.52</v>
      </c>
      <c r="P84" s="13">
        <v>0.21</v>
      </c>
      <c r="Q84" s="13">
        <v>0.96</v>
      </c>
      <c r="R84" s="13">
        <v>2.5</v>
      </c>
      <c r="S84" s="13"/>
      <c r="T84" s="13">
        <v>0.71850000000000003</v>
      </c>
      <c r="U84" s="13">
        <v>0.44</v>
      </c>
      <c r="V84" s="13">
        <v>0.35399999999999998</v>
      </c>
      <c r="W84" s="13">
        <v>13</v>
      </c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</row>
    <row r="85" spans="1:40" x14ac:dyDescent="0.2">
      <c r="A85" t="s">
        <v>2</v>
      </c>
      <c r="B85" s="3">
        <v>37591</v>
      </c>
      <c r="C85" s="3">
        <v>37622</v>
      </c>
      <c r="D85">
        <v>2002</v>
      </c>
      <c r="E85">
        <v>12</v>
      </c>
      <c r="F85" s="4">
        <v>19.111280879999999</v>
      </c>
      <c r="G85">
        <v>4.75</v>
      </c>
      <c r="H85" s="12">
        <v>1.7782794000000001E-2</v>
      </c>
      <c r="I85" s="13">
        <v>0.69320000000000004</v>
      </c>
      <c r="J85" s="13">
        <v>0.66598820000000003</v>
      </c>
      <c r="K85" s="13">
        <v>0.58899999999999997</v>
      </c>
      <c r="L85" s="12">
        <v>0.28189999999999998</v>
      </c>
      <c r="M85" s="13">
        <v>0.19500000000000001</v>
      </c>
      <c r="N85" s="13">
        <v>1.63</v>
      </c>
      <c r="O85" s="13">
        <v>0.26</v>
      </c>
      <c r="P85" s="13">
        <v>0.12</v>
      </c>
      <c r="Q85" s="13">
        <v>0.39</v>
      </c>
      <c r="R85" s="13">
        <v>0.71</v>
      </c>
      <c r="S85" s="13"/>
      <c r="T85" s="13">
        <v>0.77190000000000003</v>
      </c>
      <c r="U85" s="13">
        <v>0.49</v>
      </c>
      <c r="V85" s="13">
        <v>0.29499999999999998</v>
      </c>
      <c r="W85" s="13">
        <v>3.7</v>
      </c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</row>
    <row r="86" spans="1:40" x14ac:dyDescent="0.2">
      <c r="A86" t="s">
        <v>2</v>
      </c>
      <c r="B86" s="3">
        <v>37622</v>
      </c>
      <c r="C86" s="3">
        <v>37653</v>
      </c>
      <c r="D86">
        <v>2003</v>
      </c>
      <c r="E86">
        <v>1</v>
      </c>
      <c r="F86" s="4">
        <v>36.669213139999997</v>
      </c>
      <c r="G86">
        <v>4.63</v>
      </c>
      <c r="H86" s="12">
        <v>2.3442287999999999E-2</v>
      </c>
      <c r="I86" s="13">
        <v>1.7088000000000001</v>
      </c>
      <c r="J86" s="13">
        <v>1.4246700000000001</v>
      </c>
      <c r="K86" s="13">
        <v>6.15</v>
      </c>
      <c r="L86" s="12">
        <v>0.4506</v>
      </c>
      <c r="M86" s="13">
        <v>6.3E-2</v>
      </c>
      <c r="N86" s="13">
        <v>5.69</v>
      </c>
      <c r="O86" s="13">
        <v>1.4</v>
      </c>
      <c r="P86" s="13">
        <v>0.52</v>
      </c>
      <c r="Q86" s="13">
        <v>3.1</v>
      </c>
      <c r="R86" s="13">
        <v>2.4</v>
      </c>
      <c r="S86" s="13"/>
      <c r="T86" s="13">
        <v>0.9506</v>
      </c>
      <c r="U86" s="13">
        <v>0.5</v>
      </c>
      <c r="V86" s="13">
        <v>0.437</v>
      </c>
      <c r="W86" s="13">
        <v>11</v>
      </c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</row>
    <row r="87" spans="1:40" x14ac:dyDescent="0.2">
      <c r="A87" t="s">
        <v>2</v>
      </c>
      <c r="B87" s="3">
        <v>37653</v>
      </c>
      <c r="C87" s="3">
        <v>37681</v>
      </c>
      <c r="D87">
        <v>2003</v>
      </c>
      <c r="E87">
        <v>2</v>
      </c>
      <c r="F87" s="4">
        <v>0.28966131899999997</v>
      </c>
      <c r="G87">
        <v>4.93</v>
      </c>
      <c r="H87" s="12">
        <v>1.1748976E-2</v>
      </c>
      <c r="I87" s="13">
        <v>5.7995000000000001</v>
      </c>
      <c r="J87" s="13">
        <v>5.4381143600000001</v>
      </c>
      <c r="K87" s="13">
        <v>7.8221999999999996</v>
      </c>
      <c r="L87" s="12">
        <v>7.8221999999999996</v>
      </c>
      <c r="M87" s="13"/>
      <c r="N87" s="13">
        <v>14.9</v>
      </c>
      <c r="O87" s="13">
        <v>3.1840000000000002</v>
      </c>
      <c r="P87" s="13">
        <v>2.3159999999999998</v>
      </c>
      <c r="Q87" s="13">
        <v>17.462</v>
      </c>
      <c r="R87" s="13">
        <v>23.773</v>
      </c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t="s">
        <v>9</v>
      </c>
    </row>
    <row r="88" spans="1:40" x14ac:dyDescent="0.2">
      <c r="A88" t="s">
        <v>2</v>
      </c>
      <c r="B88" s="3">
        <v>37681</v>
      </c>
      <c r="C88" s="3">
        <v>37712</v>
      </c>
      <c r="D88">
        <v>2003</v>
      </c>
      <c r="E88">
        <v>3</v>
      </c>
      <c r="F88" s="4">
        <v>7.4388846449999999</v>
      </c>
      <c r="G88">
        <v>4.8499999999999996</v>
      </c>
      <c r="H88" s="12">
        <v>1.4125375000000001E-2</v>
      </c>
      <c r="I88" s="13">
        <v>3.4687999999999999</v>
      </c>
      <c r="J88" s="13">
        <v>3.1228405399999999</v>
      </c>
      <c r="K88" s="13">
        <v>7.4882999999999997</v>
      </c>
      <c r="L88" s="12">
        <v>0.17</v>
      </c>
      <c r="M88" s="13">
        <v>0.01</v>
      </c>
      <c r="N88" s="13">
        <v>8.4700000000000006</v>
      </c>
      <c r="O88" s="13">
        <v>2.6</v>
      </c>
      <c r="P88" s="13">
        <v>1.5</v>
      </c>
      <c r="Q88" s="13">
        <v>4.3</v>
      </c>
      <c r="R88" s="13">
        <v>6.2</v>
      </c>
      <c r="S88" s="13"/>
      <c r="T88" s="13">
        <v>1.3699999999999999</v>
      </c>
      <c r="U88" s="13">
        <v>1.2</v>
      </c>
      <c r="V88" s="13">
        <v>1.19</v>
      </c>
      <c r="W88" s="13">
        <v>58</v>
      </c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</row>
    <row r="89" spans="1:40" x14ac:dyDescent="0.2">
      <c r="A89" t="s">
        <v>2</v>
      </c>
      <c r="B89" s="3">
        <v>37712</v>
      </c>
      <c r="C89" s="3">
        <v>37742</v>
      </c>
      <c r="D89">
        <v>2003</v>
      </c>
      <c r="E89">
        <v>4</v>
      </c>
      <c r="F89" s="4">
        <v>79.370384520000002</v>
      </c>
      <c r="G89">
        <v>4.8600000000000003</v>
      </c>
      <c r="H89" s="12">
        <v>1.3803843E-2</v>
      </c>
      <c r="I89" s="13">
        <v>0.71789999999999998</v>
      </c>
      <c r="J89" s="13">
        <v>0.64963026000000001</v>
      </c>
      <c r="K89" s="13">
        <v>1.4777</v>
      </c>
      <c r="L89" s="12">
        <v>0.48830000000000001</v>
      </c>
      <c r="M89" s="13">
        <v>0.182</v>
      </c>
      <c r="N89" s="13">
        <v>2.7080000000000002</v>
      </c>
      <c r="O89" s="13">
        <v>0.61</v>
      </c>
      <c r="P89" s="13">
        <v>0.27</v>
      </c>
      <c r="Q89" s="13">
        <v>1</v>
      </c>
      <c r="R89" s="13">
        <v>2.1</v>
      </c>
      <c r="S89" s="13"/>
      <c r="T89" s="13">
        <v>1.0783</v>
      </c>
      <c r="U89" s="13">
        <v>0.59</v>
      </c>
      <c r="V89" s="13">
        <v>0.40799999999999997</v>
      </c>
      <c r="W89" s="13">
        <v>13</v>
      </c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</row>
    <row r="90" spans="1:40" x14ac:dyDescent="0.2">
      <c r="A90" t="s">
        <v>2</v>
      </c>
      <c r="B90" s="3">
        <v>37742</v>
      </c>
      <c r="C90" s="3">
        <v>37773</v>
      </c>
      <c r="D90">
        <v>2003</v>
      </c>
      <c r="E90">
        <v>5</v>
      </c>
      <c r="F90" s="4">
        <v>65.07830405</v>
      </c>
      <c r="G90">
        <v>5.62</v>
      </c>
      <c r="H90" s="12">
        <v>2.398833E-3</v>
      </c>
      <c r="I90" s="13">
        <v>0.61890000000000001</v>
      </c>
      <c r="J90" s="13">
        <v>0.57398897999999998</v>
      </c>
      <c r="K90" s="13">
        <v>0.97209999999999996</v>
      </c>
      <c r="L90" s="12">
        <v>0.35830000000000001</v>
      </c>
      <c r="M90" s="13">
        <v>0.55700000000000005</v>
      </c>
      <c r="N90" s="13">
        <v>1.9870000000000001</v>
      </c>
      <c r="O90" s="13">
        <v>0.38</v>
      </c>
      <c r="P90" s="13">
        <v>0.17</v>
      </c>
      <c r="Q90" s="13">
        <v>0.49</v>
      </c>
      <c r="R90" s="13">
        <v>2.2000000000000002</v>
      </c>
      <c r="S90" s="13"/>
      <c r="T90" s="13">
        <v>1.1083000000000001</v>
      </c>
      <c r="U90" s="13">
        <v>0.75</v>
      </c>
      <c r="V90" s="13">
        <v>0.19299999999999995</v>
      </c>
      <c r="W90" s="13">
        <v>8.5</v>
      </c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</row>
    <row r="91" spans="1:40" x14ac:dyDescent="0.2">
      <c r="A91" t="s">
        <v>2</v>
      </c>
      <c r="B91" s="3">
        <v>37773</v>
      </c>
      <c r="C91" s="3">
        <v>37803</v>
      </c>
      <c r="D91">
        <v>2003</v>
      </c>
      <c r="E91">
        <v>6</v>
      </c>
      <c r="F91" s="4">
        <v>41.268780239999998</v>
      </c>
      <c r="G91">
        <v>5.17</v>
      </c>
      <c r="H91" s="12">
        <v>6.7608299999999998E-3</v>
      </c>
      <c r="I91" s="13">
        <v>0.59860000000000002</v>
      </c>
      <c r="J91" s="13">
        <v>0.48794638000000001</v>
      </c>
      <c r="K91" s="13">
        <v>2.3950999999999998</v>
      </c>
      <c r="L91" s="12">
        <v>2.3950999999999998</v>
      </c>
      <c r="M91" s="13">
        <v>0.01</v>
      </c>
      <c r="N91" s="13">
        <v>2.625</v>
      </c>
      <c r="O91" s="13">
        <v>0.5</v>
      </c>
      <c r="P91" s="13">
        <v>0.25</v>
      </c>
      <c r="Q91" s="13">
        <v>0.98</v>
      </c>
      <c r="R91" s="13">
        <v>4.3</v>
      </c>
      <c r="S91" s="13"/>
      <c r="T91" s="13">
        <v>2.8750999999999998</v>
      </c>
      <c r="U91" s="13">
        <v>0.48</v>
      </c>
      <c r="V91" s="13">
        <v>0.47</v>
      </c>
      <c r="W91" s="13">
        <v>21</v>
      </c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</row>
    <row r="92" spans="1:40" x14ac:dyDescent="0.2">
      <c r="A92" t="s">
        <v>2</v>
      </c>
      <c r="B92" s="3">
        <v>37803</v>
      </c>
      <c r="C92" s="3">
        <v>37834</v>
      </c>
      <c r="D92">
        <v>2003</v>
      </c>
      <c r="E92">
        <v>7</v>
      </c>
      <c r="F92" s="4">
        <v>85.711102620000005</v>
      </c>
      <c r="G92">
        <v>5.63</v>
      </c>
      <c r="H92" s="12">
        <v>2.3442290000000002E-3</v>
      </c>
      <c r="I92" s="13">
        <v>0.2036</v>
      </c>
      <c r="J92" s="13">
        <v>0.17163883999999999</v>
      </c>
      <c r="K92" s="13">
        <v>0.69179999999999997</v>
      </c>
      <c r="L92" s="12">
        <v>4.4200000000000003E-2</v>
      </c>
      <c r="M92" s="13">
        <v>0.42459999999999998</v>
      </c>
      <c r="N92" s="13">
        <v>1.524</v>
      </c>
      <c r="O92" s="13">
        <v>0.24</v>
      </c>
      <c r="P92" s="13">
        <v>0.11</v>
      </c>
      <c r="Q92" s="13">
        <v>0.33</v>
      </c>
      <c r="R92" s="13">
        <v>2</v>
      </c>
      <c r="S92" s="13"/>
      <c r="T92" s="13">
        <v>0.89419999999999999</v>
      </c>
      <c r="U92" s="13">
        <v>0.85</v>
      </c>
      <c r="V92" s="13">
        <v>0.4254</v>
      </c>
      <c r="W92" s="13">
        <v>8.8000000000000007</v>
      </c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</row>
    <row r="93" spans="1:40" x14ac:dyDescent="0.2">
      <c r="A93" t="s">
        <v>2</v>
      </c>
      <c r="B93" s="3">
        <v>37834</v>
      </c>
      <c r="C93" s="3">
        <v>37865</v>
      </c>
      <c r="D93">
        <v>2003</v>
      </c>
      <c r="E93">
        <v>8</v>
      </c>
      <c r="F93" s="4">
        <v>29.09982175</v>
      </c>
      <c r="G93">
        <v>5.64</v>
      </c>
      <c r="H93" s="12">
        <v>2.2908680000000002E-3</v>
      </c>
      <c r="I93" s="13">
        <v>0.46839999999999998</v>
      </c>
      <c r="J93" s="13">
        <v>0.35375469999999998</v>
      </c>
      <c r="K93" s="13">
        <v>2.4815</v>
      </c>
      <c r="L93" s="12">
        <v>0.2049</v>
      </c>
      <c r="M93" s="13">
        <v>0.71599999999999997</v>
      </c>
      <c r="N93" s="13">
        <v>2.694</v>
      </c>
      <c r="O93" s="13">
        <v>0.433</v>
      </c>
      <c r="P93" s="13">
        <v>0.22009999999999999</v>
      </c>
      <c r="Q93" s="13">
        <v>1.006</v>
      </c>
      <c r="R93" s="13">
        <v>3.1848999999999998</v>
      </c>
      <c r="S93" s="13"/>
      <c r="T93" s="13">
        <v>1.4572000000000001</v>
      </c>
      <c r="U93" s="13">
        <v>1.2523</v>
      </c>
      <c r="V93" s="13">
        <v>0.5363</v>
      </c>
      <c r="W93" s="13">
        <v>10.4</v>
      </c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</row>
    <row r="94" spans="1:40" x14ac:dyDescent="0.2">
      <c r="A94" t="s">
        <v>2</v>
      </c>
      <c r="B94" s="3">
        <v>37865</v>
      </c>
      <c r="C94" s="3">
        <v>37895</v>
      </c>
      <c r="D94">
        <v>2003</v>
      </c>
      <c r="E94">
        <v>9</v>
      </c>
      <c r="F94" s="4">
        <v>10.4214413</v>
      </c>
      <c r="G94">
        <v>5.79</v>
      </c>
      <c r="H94" s="12">
        <v>1.62181E-3</v>
      </c>
      <c r="I94" s="13">
        <v>0.78779999999999994</v>
      </c>
      <c r="J94" s="13">
        <v>0.65210597999999997</v>
      </c>
      <c r="K94" s="13">
        <v>2.9371</v>
      </c>
      <c r="L94" s="12">
        <v>0.55910000000000004</v>
      </c>
      <c r="M94" s="13">
        <v>0.52400000000000002</v>
      </c>
      <c r="N94" s="13">
        <v>3.0219999999999998</v>
      </c>
      <c r="O94" s="13">
        <v>0.68230000000000002</v>
      </c>
      <c r="P94" s="13">
        <v>0.38250000000000001</v>
      </c>
      <c r="Q94" s="13">
        <v>1.1007</v>
      </c>
      <c r="R94" s="13">
        <v>5.6614000000000004</v>
      </c>
      <c r="S94" s="13"/>
      <c r="T94" s="13">
        <v>1.9622000000000002</v>
      </c>
      <c r="U94" s="13">
        <v>1.4031</v>
      </c>
      <c r="V94" s="13">
        <v>0.87909999999999999</v>
      </c>
      <c r="W94" s="13">
        <v>13.74</v>
      </c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</row>
    <row r="95" spans="1:40" x14ac:dyDescent="0.2">
      <c r="A95" t="s">
        <v>2</v>
      </c>
      <c r="B95" s="3">
        <v>37895</v>
      </c>
      <c r="C95" s="3">
        <v>37926</v>
      </c>
      <c r="D95">
        <v>2003</v>
      </c>
      <c r="E95">
        <v>10</v>
      </c>
      <c r="F95" s="4">
        <v>18.471479500000001</v>
      </c>
      <c r="G95">
        <v>5.72</v>
      </c>
      <c r="H95" s="12">
        <v>1.905461E-3</v>
      </c>
      <c r="I95" s="13">
        <v>1.0257000000000001</v>
      </c>
      <c r="J95" s="13">
        <v>0.79408553999999998</v>
      </c>
      <c r="K95" s="13">
        <v>5.0133000000000001</v>
      </c>
      <c r="L95" s="12">
        <v>9.6000000000000002E-2</v>
      </c>
      <c r="M95" s="13">
        <v>5.0000000000000001E-3</v>
      </c>
      <c r="N95" s="13">
        <v>4.96</v>
      </c>
      <c r="O95" s="13">
        <v>1.1967000000000001</v>
      </c>
      <c r="P95" s="13">
        <v>0.70730000000000004</v>
      </c>
      <c r="Q95" s="13">
        <v>1.9735</v>
      </c>
      <c r="R95" s="13">
        <v>8.1929999999999996</v>
      </c>
      <c r="S95" s="13"/>
      <c r="T95" s="13">
        <v>0.76019999999999999</v>
      </c>
      <c r="U95" s="13">
        <v>0.66420000000000001</v>
      </c>
      <c r="V95" s="13">
        <v>0.65920000000000001</v>
      </c>
      <c r="W95" s="13">
        <v>20.9</v>
      </c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</row>
    <row r="96" spans="1:40" x14ac:dyDescent="0.2">
      <c r="A96" t="s">
        <v>2</v>
      </c>
      <c r="B96" s="3">
        <v>37926</v>
      </c>
      <c r="C96" s="3">
        <v>37956</v>
      </c>
      <c r="D96">
        <v>2003</v>
      </c>
      <c r="E96">
        <v>11</v>
      </c>
      <c r="F96" s="4">
        <v>51.858925390000003</v>
      </c>
      <c r="G96">
        <v>4.91</v>
      </c>
      <c r="H96" s="12">
        <v>1.2302688000000001E-2</v>
      </c>
      <c r="I96" s="13">
        <v>0.71350000000000002</v>
      </c>
      <c r="J96" s="13">
        <v>0.62711523999999996</v>
      </c>
      <c r="K96" s="13">
        <v>1.8697999999999999</v>
      </c>
      <c r="L96" s="12">
        <v>0.27300000000000002</v>
      </c>
      <c r="M96" s="13">
        <v>5.5E-2</v>
      </c>
      <c r="N96" s="13">
        <v>2.62</v>
      </c>
      <c r="O96" s="13">
        <v>0.58740000000000003</v>
      </c>
      <c r="P96" s="13">
        <v>0.31590000000000001</v>
      </c>
      <c r="Q96" s="13">
        <v>0.87590000000000001</v>
      </c>
      <c r="R96" s="13">
        <v>2.7786</v>
      </c>
      <c r="S96" s="13"/>
      <c r="T96" s="13">
        <v>0.78949999999999998</v>
      </c>
      <c r="U96" s="13">
        <v>0.51649999999999996</v>
      </c>
      <c r="V96" s="13">
        <v>0.46149999999999997</v>
      </c>
      <c r="W96" s="13">
        <v>15.21</v>
      </c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</row>
    <row r="97" spans="1:39" x14ac:dyDescent="0.2">
      <c r="A97" t="s">
        <v>2</v>
      </c>
      <c r="B97" s="3">
        <v>37956</v>
      </c>
      <c r="C97" s="3">
        <v>37987</v>
      </c>
      <c r="D97">
        <v>2003</v>
      </c>
      <c r="E97">
        <v>12</v>
      </c>
      <c r="F97" s="4">
        <v>48.058314230000001</v>
      </c>
      <c r="G97">
        <v>4.88</v>
      </c>
      <c r="H97" s="12">
        <v>1.3182566999999999E-2</v>
      </c>
      <c r="I97" s="13">
        <v>0.74019999999999997</v>
      </c>
      <c r="J97" s="13">
        <v>0.64215898000000005</v>
      </c>
      <c r="K97" s="13">
        <v>2.1221000000000001</v>
      </c>
      <c r="L97" s="12">
        <v>0.26840000000000003</v>
      </c>
      <c r="M97" s="13">
        <v>6.0000000000000001E-3</v>
      </c>
      <c r="N97" s="13">
        <v>2.6669999999999998</v>
      </c>
      <c r="O97" s="13">
        <v>0.51049999999999995</v>
      </c>
      <c r="P97" s="13">
        <v>0.2873</v>
      </c>
      <c r="Q97" s="13">
        <v>1.1688000000000001</v>
      </c>
      <c r="R97" s="13">
        <v>2.0253000000000001</v>
      </c>
      <c r="S97" s="13"/>
      <c r="T97" s="13">
        <v>0.53879999999999995</v>
      </c>
      <c r="U97" s="13">
        <v>0.27039999999999997</v>
      </c>
      <c r="V97" s="13">
        <v>0.26439999999999997</v>
      </c>
      <c r="W97" s="13">
        <v>11.94</v>
      </c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</row>
    <row r="98" spans="1:39" x14ac:dyDescent="0.2">
      <c r="A98" t="s">
        <v>2</v>
      </c>
      <c r="B98" s="3">
        <v>37987</v>
      </c>
      <c r="C98" s="3">
        <v>38018</v>
      </c>
      <c r="D98">
        <v>2004</v>
      </c>
      <c r="E98">
        <v>1</v>
      </c>
      <c r="F98" s="4">
        <v>31.93913929</v>
      </c>
      <c r="G98">
        <v>4.55</v>
      </c>
      <c r="H98" s="12">
        <v>2.8183829000000001E-2</v>
      </c>
      <c r="I98" s="13">
        <v>0.56240000000000001</v>
      </c>
      <c r="J98" s="13">
        <v>0.50580961999999996</v>
      </c>
      <c r="K98" s="13">
        <v>1.2249000000000001</v>
      </c>
      <c r="L98" s="12">
        <v>0.52400000000000002</v>
      </c>
      <c r="M98" s="13">
        <v>0.216</v>
      </c>
      <c r="N98" s="13">
        <v>2.4860000000000002</v>
      </c>
      <c r="O98" s="13">
        <v>0.29870000000000002</v>
      </c>
      <c r="P98" s="13">
        <v>0.16539999999999999</v>
      </c>
      <c r="Q98" s="13">
        <v>0.70609999999999995</v>
      </c>
      <c r="R98" s="13">
        <v>0.70760000000000001</v>
      </c>
      <c r="S98" s="13"/>
      <c r="T98" s="13">
        <v>0.91200000000000003</v>
      </c>
      <c r="U98" s="13">
        <v>0.38800000000000001</v>
      </c>
      <c r="V98" s="13">
        <v>0.17200000000000001</v>
      </c>
      <c r="W98" s="13">
        <v>3.0870000000000002</v>
      </c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</row>
    <row r="99" spans="1:39" x14ac:dyDescent="0.2">
      <c r="A99" t="s">
        <v>2</v>
      </c>
      <c r="B99" s="3">
        <v>38018</v>
      </c>
      <c r="C99" s="3">
        <v>38047</v>
      </c>
      <c r="D99">
        <v>2004</v>
      </c>
      <c r="E99">
        <v>2</v>
      </c>
      <c r="F99" s="4">
        <v>30.28074866</v>
      </c>
      <c r="G99">
        <v>4.79</v>
      </c>
      <c r="H99" s="12">
        <v>1.6218100999999999E-2</v>
      </c>
      <c r="I99" s="13">
        <v>0.56220000000000003</v>
      </c>
      <c r="J99" s="13">
        <v>0.46961520000000001</v>
      </c>
      <c r="K99" s="13">
        <v>2.004</v>
      </c>
      <c r="L99" s="12">
        <v>0.27800000000000002</v>
      </c>
      <c r="M99" s="13">
        <v>7.8E-2</v>
      </c>
      <c r="N99" s="13">
        <v>2.2890000000000001</v>
      </c>
      <c r="O99" s="13">
        <v>0.46660000000000001</v>
      </c>
      <c r="P99" s="13">
        <v>0.215</v>
      </c>
      <c r="Q99" s="13">
        <v>1.2048000000000001</v>
      </c>
      <c r="R99" s="13">
        <v>1.1413</v>
      </c>
      <c r="S99" s="13"/>
      <c r="T99" s="13">
        <v>0.54100000000000004</v>
      </c>
      <c r="U99" s="13">
        <v>0.26300000000000001</v>
      </c>
      <c r="V99" s="13">
        <v>0.185</v>
      </c>
      <c r="W99" s="13">
        <v>6.8940000000000001</v>
      </c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</row>
    <row r="100" spans="1:39" x14ac:dyDescent="0.2">
      <c r="A100" t="s">
        <v>2</v>
      </c>
      <c r="B100" s="3">
        <v>38047</v>
      </c>
      <c r="C100" s="3">
        <v>38078</v>
      </c>
      <c r="D100">
        <v>2004</v>
      </c>
      <c r="E100">
        <v>3</v>
      </c>
      <c r="F100" s="4">
        <v>35.281385280000002</v>
      </c>
      <c r="G100">
        <v>5</v>
      </c>
      <c r="H100" s="12">
        <v>0.01</v>
      </c>
      <c r="I100" s="13">
        <v>0.62</v>
      </c>
      <c r="J100" s="13">
        <v>0.4922801</v>
      </c>
      <c r="K100" s="13">
        <v>2.7645</v>
      </c>
      <c r="L100" s="12">
        <v>0.27300000000000002</v>
      </c>
      <c r="M100" s="13">
        <v>1.0999999999999999E-2</v>
      </c>
      <c r="N100" s="13">
        <v>2.6880000000000002</v>
      </c>
      <c r="O100" s="13">
        <v>0.7762</v>
      </c>
      <c r="P100" s="13">
        <v>0.35110000000000002</v>
      </c>
      <c r="Q100" s="13">
        <v>1.3779999999999999</v>
      </c>
      <c r="R100" s="13">
        <v>2.0066000000000002</v>
      </c>
      <c r="S100" s="13"/>
      <c r="T100" s="13">
        <v>0.54100000000000004</v>
      </c>
      <c r="U100" s="13">
        <v>0.26800000000000002</v>
      </c>
      <c r="V100" s="13">
        <v>0.25700000000000001</v>
      </c>
      <c r="W100" s="13">
        <v>10.61</v>
      </c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</row>
    <row r="101" spans="1:39" x14ac:dyDescent="0.2">
      <c r="A101" t="s">
        <v>2</v>
      </c>
      <c r="B101" s="3">
        <v>38078</v>
      </c>
      <c r="C101" s="3">
        <v>38108</v>
      </c>
      <c r="D101">
        <v>2004</v>
      </c>
      <c r="E101">
        <v>4</v>
      </c>
      <c r="F101" s="4">
        <v>8.9413037939999995</v>
      </c>
      <c r="G101">
        <v>5.15</v>
      </c>
      <c r="H101" s="12">
        <v>7.0794580000000003E-3</v>
      </c>
      <c r="I101" s="13">
        <v>0.73309999999999997</v>
      </c>
      <c r="J101" s="13">
        <v>0.67321094000000004</v>
      </c>
      <c r="K101" s="13">
        <v>1.2963</v>
      </c>
      <c r="L101" s="12">
        <v>0.66620000000000001</v>
      </c>
      <c r="M101" s="13">
        <v>0.53200000000000003</v>
      </c>
      <c r="N101" s="13">
        <v>2.4220000000000002</v>
      </c>
      <c r="O101" s="13">
        <v>0.6482</v>
      </c>
      <c r="P101" s="13">
        <v>0.2767</v>
      </c>
      <c r="Q101" s="13">
        <v>0.7671</v>
      </c>
      <c r="R101" s="13">
        <v>1.6254</v>
      </c>
      <c r="S101" s="13"/>
      <c r="T101" s="13">
        <v>1.4092</v>
      </c>
      <c r="U101" s="13">
        <v>0.74299999999999999</v>
      </c>
      <c r="V101" s="13">
        <v>0.21099999999999997</v>
      </c>
      <c r="W101" s="13">
        <v>7.2880000000000003</v>
      </c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</row>
    <row r="102" spans="1:39" x14ac:dyDescent="0.2">
      <c r="A102" t="s">
        <v>2</v>
      </c>
      <c r="B102" s="3">
        <v>38108</v>
      </c>
      <c r="C102" s="3">
        <v>38139</v>
      </c>
      <c r="D102">
        <v>2004</v>
      </c>
      <c r="E102">
        <v>5</v>
      </c>
      <c r="F102" s="4">
        <v>53.389992360000001</v>
      </c>
      <c r="G102">
        <v>5.31</v>
      </c>
      <c r="H102" s="12">
        <v>4.8977880000000001E-3</v>
      </c>
      <c r="I102" s="13">
        <v>0.88139999999999996</v>
      </c>
      <c r="J102" s="13">
        <v>0.81628109999999998</v>
      </c>
      <c r="K102" s="13">
        <v>1.4095</v>
      </c>
      <c r="L102" s="12">
        <v>0.37359999999999999</v>
      </c>
      <c r="M102" s="13">
        <v>0.38100000000000001</v>
      </c>
      <c r="N102" s="13">
        <v>2.7559999999999998</v>
      </c>
      <c r="O102" s="13">
        <v>0.76429999999999998</v>
      </c>
      <c r="P102" s="13">
        <v>0.31790000000000002</v>
      </c>
      <c r="Q102" s="13">
        <v>0.75219999999999998</v>
      </c>
      <c r="R102" s="13">
        <v>3.2345999999999999</v>
      </c>
      <c r="S102" s="13"/>
      <c r="T102" s="13">
        <v>1.0974999999999999</v>
      </c>
      <c r="U102" s="13">
        <v>0.72389999999999999</v>
      </c>
      <c r="V102" s="13">
        <v>0.34289999999999998</v>
      </c>
      <c r="W102" s="13">
        <v>11.25</v>
      </c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</row>
    <row r="103" spans="1:39" x14ac:dyDescent="0.2">
      <c r="A103" t="s">
        <v>2</v>
      </c>
      <c r="B103" s="3">
        <v>38139</v>
      </c>
      <c r="C103" s="3">
        <v>38169</v>
      </c>
      <c r="D103">
        <v>2004</v>
      </c>
      <c r="E103">
        <v>6</v>
      </c>
      <c r="F103" s="4">
        <v>46.610007639999999</v>
      </c>
      <c r="G103">
        <v>5.0199999999999996</v>
      </c>
      <c r="H103" s="12">
        <v>9.5499260000000002E-3</v>
      </c>
      <c r="I103" s="13">
        <v>0.32979999999999998</v>
      </c>
      <c r="J103" s="13">
        <v>0.25244272000000001</v>
      </c>
      <c r="K103" s="13">
        <v>1.6744000000000001</v>
      </c>
      <c r="L103" s="12">
        <v>1.6744000000000001</v>
      </c>
      <c r="M103" s="13">
        <v>3.7999999999999999E-2</v>
      </c>
      <c r="N103" s="13">
        <v>2.3380000000000001</v>
      </c>
      <c r="O103" s="13">
        <v>0.40689999999999998</v>
      </c>
      <c r="P103" s="13">
        <v>0.16689999999999999</v>
      </c>
      <c r="Q103" s="13">
        <v>0.77790000000000004</v>
      </c>
      <c r="R103" s="13">
        <v>3.1585000000000001</v>
      </c>
      <c r="S103" s="13"/>
      <c r="T103" s="13">
        <v>2.2742</v>
      </c>
      <c r="U103" s="13">
        <v>0.5998</v>
      </c>
      <c r="V103" s="13">
        <v>0.56179999999999997</v>
      </c>
      <c r="W103" s="13">
        <v>21.6</v>
      </c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</row>
    <row r="104" spans="1:39" x14ac:dyDescent="0.2">
      <c r="A104" t="s">
        <v>2</v>
      </c>
      <c r="B104" s="3">
        <v>38169</v>
      </c>
      <c r="C104" s="3">
        <v>38200</v>
      </c>
      <c r="D104">
        <v>2004</v>
      </c>
      <c r="E104">
        <v>7</v>
      </c>
      <c r="F104" s="4">
        <v>95.050292839999997</v>
      </c>
      <c r="G104">
        <v>5.2</v>
      </c>
      <c r="H104" s="12">
        <v>6.3095729999999997E-3</v>
      </c>
      <c r="I104" s="13">
        <v>0.20680000000000001</v>
      </c>
      <c r="J104" s="13">
        <v>0.17176654</v>
      </c>
      <c r="K104" s="13">
        <v>0.75829999999999997</v>
      </c>
      <c r="L104" s="12">
        <v>2.3199999999999998E-2</v>
      </c>
      <c r="M104" s="13">
        <v>3.5999999999999997E-2</v>
      </c>
      <c r="N104" s="13">
        <v>1.357</v>
      </c>
      <c r="O104" s="13">
        <v>0.28310000000000002</v>
      </c>
      <c r="P104" s="13">
        <v>0.1046</v>
      </c>
      <c r="Q104" s="13">
        <v>0.4269</v>
      </c>
      <c r="R104" s="13">
        <v>1.8734</v>
      </c>
      <c r="S104" s="13"/>
      <c r="T104" s="13">
        <v>0.71150000000000002</v>
      </c>
      <c r="U104" s="13">
        <v>0.68830000000000002</v>
      </c>
      <c r="V104" s="13">
        <v>0.65229999999999999</v>
      </c>
      <c r="W104" s="13">
        <v>9.1549999999999994</v>
      </c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</row>
    <row r="105" spans="1:39" x14ac:dyDescent="0.2">
      <c r="A105" t="s">
        <v>2</v>
      </c>
      <c r="B105" s="3">
        <v>38200</v>
      </c>
      <c r="C105" s="3">
        <v>38231</v>
      </c>
      <c r="D105">
        <v>2004</v>
      </c>
      <c r="E105">
        <v>8</v>
      </c>
      <c r="F105" s="4">
        <v>38.098421190000003</v>
      </c>
      <c r="G105">
        <v>5.23</v>
      </c>
      <c r="H105" s="12">
        <v>5.8884369999999998E-3</v>
      </c>
      <c r="I105" s="13">
        <v>0.34699999999999998</v>
      </c>
      <c r="J105" s="13">
        <v>0.23624474000000001</v>
      </c>
      <c r="K105" s="13">
        <v>2.3973</v>
      </c>
      <c r="L105" s="12">
        <v>1E-3</v>
      </c>
      <c r="M105" s="13">
        <v>2.8000000000000001E-2</v>
      </c>
      <c r="N105" s="13">
        <v>2.4470000000000001</v>
      </c>
      <c r="O105" s="13">
        <v>0.48720000000000002</v>
      </c>
      <c r="P105" s="13">
        <v>0.20080000000000001</v>
      </c>
      <c r="Q105" s="13">
        <v>0.87519999999999998</v>
      </c>
      <c r="R105" s="13">
        <v>3.5158999999999998</v>
      </c>
      <c r="S105" s="13"/>
      <c r="T105" s="13">
        <v>0.4768</v>
      </c>
      <c r="U105" s="13">
        <v>0.4758</v>
      </c>
      <c r="V105" s="13">
        <v>0.44779999999999998</v>
      </c>
      <c r="W105" s="13">
        <v>19.16</v>
      </c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</row>
    <row r="106" spans="1:39" x14ac:dyDescent="0.2">
      <c r="A106" t="s">
        <v>2</v>
      </c>
      <c r="B106" s="3">
        <v>38231</v>
      </c>
      <c r="C106" s="3">
        <v>38261</v>
      </c>
      <c r="D106">
        <v>2004</v>
      </c>
      <c r="E106">
        <v>9</v>
      </c>
      <c r="F106" s="4">
        <v>61.481410750000002</v>
      </c>
      <c r="G106">
        <v>5.86</v>
      </c>
      <c r="H106" s="12">
        <v>1.3803839999999999E-3</v>
      </c>
      <c r="I106" s="13">
        <v>0.31990000000000002</v>
      </c>
      <c r="J106" s="13">
        <v>0.18136005999999999</v>
      </c>
      <c r="K106" s="13">
        <v>2.9986999999999999</v>
      </c>
      <c r="L106" s="12">
        <v>0.11799999999999999</v>
      </c>
      <c r="M106" s="13">
        <v>0.39600000000000002</v>
      </c>
      <c r="N106" s="13">
        <v>2.6589999999999998</v>
      </c>
      <c r="O106" s="13">
        <v>0.54390000000000005</v>
      </c>
      <c r="P106" s="13">
        <v>0.28360000000000002</v>
      </c>
      <c r="Q106" s="13">
        <v>1.391</v>
      </c>
      <c r="R106" s="13">
        <v>3.3595000000000002</v>
      </c>
      <c r="S106" s="13"/>
      <c r="T106" s="13">
        <v>1.0065999999999999</v>
      </c>
      <c r="U106" s="13">
        <v>0.88859999999999995</v>
      </c>
      <c r="V106" s="13">
        <v>0.49259999999999993</v>
      </c>
      <c r="W106" s="13">
        <v>11.4</v>
      </c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</row>
    <row r="107" spans="1:39" x14ac:dyDescent="0.2">
      <c r="A107" t="s">
        <v>2</v>
      </c>
      <c r="B107" s="3">
        <v>38261</v>
      </c>
      <c r="C107" s="3">
        <v>38292</v>
      </c>
      <c r="D107">
        <v>2004</v>
      </c>
      <c r="E107">
        <v>10</v>
      </c>
      <c r="F107" s="4">
        <v>72.090654439999994</v>
      </c>
      <c r="G107">
        <v>5.36</v>
      </c>
      <c r="H107" s="12">
        <v>4.3651580000000001E-3</v>
      </c>
      <c r="I107" s="13">
        <v>0.66810000000000003</v>
      </c>
      <c r="J107" s="13">
        <v>0.49508562</v>
      </c>
      <c r="K107" s="13">
        <v>3.7448999999999999</v>
      </c>
      <c r="L107" s="12">
        <v>0.14000000000000001</v>
      </c>
      <c r="M107" s="13">
        <v>9.0999999999999998E-2</v>
      </c>
      <c r="N107" s="13">
        <v>3.0379999999999998</v>
      </c>
      <c r="O107" s="13">
        <v>0.62690000000000001</v>
      </c>
      <c r="P107" s="13">
        <v>0.3125</v>
      </c>
      <c r="Q107" s="13">
        <v>1.8687</v>
      </c>
      <c r="R107" s="13">
        <v>3.2738999999999998</v>
      </c>
      <c r="S107" s="13"/>
      <c r="T107" s="13">
        <v>0.5806</v>
      </c>
      <c r="U107" s="13">
        <v>0.44059999999999999</v>
      </c>
      <c r="V107" s="13">
        <v>0.34960000000000002</v>
      </c>
      <c r="W107" s="13">
        <v>12.3</v>
      </c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</row>
    <row r="108" spans="1:39" x14ac:dyDescent="0.2">
      <c r="A108" t="s">
        <v>2</v>
      </c>
      <c r="B108" s="3">
        <v>38292</v>
      </c>
      <c r="C108" s="3">
        <v>38322</v>
      </c>
      <c r="D108">
        <v>2004</v>
      </c>
      <c r="E108">
        <v>11</v>
      </c>
      <c r="F108" s="4">
        <v>60.281385280000002</v>
      </c>
      <c r="G108">
        <v>4.93</v>
      </c>
      <c r="H108" s="12">
        <v>1.1748976E-2</v>
      </c>
      <c r="I108" s="13">
        <v>0.40550000000000003</v>
      </c>
      <c r="J108" s="13">
        <v>0.32429426</v>
      </c>
      <c r="K108" s="13">
        <v>1.7577</v>
      </c>
      <c r="L108" s="12">
        <v>0.124</v>
      </c>
      <c r="M108" s="13">
        <v>1E-3</v>
      </c>
      <c r="N108" s="13">
        <v>1.994</v>
      </c>
      <c r="O108" s="13">
        <v>0.39810000000000001</v>
      </c>
      <c r="P108" s="13">
        <v>0.1585</v>
      </c>
      <c r="Q108" s="13">
        <v>1.0842000000000001</v>
      </c>
      <c r="R108" s="13">
        <v>1.516</v>
      </c>
      <c r="S108" s="13"/>
      <c r="T108" s="13">
        <v>0.32119999999999999</v>
      </c>
      <c r="U108" s="13">
        <v>0.19719999999999999</v>
      </c>
      <c r="V108" s="13">
        <v>0.19619999999999999</v>
      </c>
      <c r="W108" s="13">
        <v>8.17</v>
      </c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</row>
    <row r="109" spans="1:39" x14ac:dyDescent="0.2">
      <c r="A109" t="s">
        <v>2</v>
      </c>
      <c r="B109" s="3">
        <v>38322</v>
      </c>
      <c r="C109" s="3">
        <v>38353</v>
      </c>
      <c r="D109">
        <v>2004</v>
      </c>
      <c r="E109">
        <v>12</v>
      </c>
      <c r="F109" s="4">
        <v>65.558950850000002</v>
      </c>
      <c r="G109">
        <v>4.88</v>
      </c>
      <c r="H109" s="12">
        <v>1.3182566999999999E-2</v>
      </c>
      <c r="I109" s="13">
        <v>0.84079999999999999</v>
      </c>
      <c r="J109" s="13">
        <v>0.41960846000000002</v>
      </c>
      <c r="K109" s="13">
        <v>9.1166999999999998</v>
      </c>
      <c r="L109" s="12">
        <v>5.3E-3</v>
      </c>
      <c r="M109" s="13"/>
      <c r="N109" s="13">
        <v>5.1100000000000003</v>
      </c>
      <c r="O109" s="13">
        <v>1.3133999999999999</v>
      </c>
      <c r="P109" s="13">
        <v>0.53120000000000001</v>
      </c>
      <c r="Q109" s="13">
        <v>4.4717000000000002</v>
      </c>
      <c r="R109" s="13">
        <v>2.4376000000000002</v>
      </c>
      <c r="S109" s="13"/>
      <c r="T109" s="13">
        <v>0.31990000000000002</v>
      </c>
      <c r="U109" s="13">
        <v>0.31459999999999999</v>
      </c>
      <c r="V109" s="13"/>
      <c r="W109" s="13">
        <v>12.88</v>
      </c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</row>
    <row r="110" spans="1:39" x14ac:dyDescent="0.2">
      <c r="A110" t="s">
        <v>2</v>
      </c>
      <c r="B110" s="3">
        <v>38353</v>
      </c>
      <c r="C110" s="3">
        <v>38384</v>
      </c>
      <c r="D110">
        <v>2005</v>
      </c>
      <c r="E110">
        <v>1</v>
      </c>
      <c r="F110" s="4">
        <v>10.179526360000001</v>
      </c>
      <c r="G110">
        <v>4.7699999999999996</v>
      </c>
      <c r="H110" s="12">
        <v>1.6982437E-2</v>
      </c>
      <c r="I110" s="13">
        <v>0.68330000000000002</v>
      </c>
      <c r="J110" s="13">
        <v>0.38650657999999999</v>
      </c>
      <c r="K110" s="13">
        <v>6.4241000000000001</v>
      </c>
      <c r="L110" s="12">
        <v>0.42580000000000001</v>
      </c>
      <c r="M110" s="13">
        <v>0.19600000000000001</v>
      </c>
      <c r="N110" s="13">
        <v>4.5</v>
      </c>
      <c r="O110" s="13">
        <v>0.73750000000000004</v>
      </c>
      <c r="P110" s="13">
        <v>0.43969999999999998</v>
      </c>
      <c r="Q110" s="13">
        <v>3.6488999999999998</v>
      </c>
      <c r="R110" s="13">
        <v>1.2459</v>
      </c>
      <c r="S110" s="13"/>
      <c r="T110" s="13">
        <v>0.7641</v>
      </c>
      <c r="U110" s="13">
        <v>0.33829999999999999</v>
      </c>
      <c r="V110" s="13">
        <v>0.14229999999999998</v>
      </c>
      <c r="W110" s="13">
        <v>4.0389999999999997</v>
      </c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</row>
    <row r="111" spans="1:39" x14ac:dyDescent="0.2">
      <c r="A111" t="s">
        <v>2</v>
      </c>
      <c r="B111" s="3">
        <v>38384</v>
      </c>
      <c r="C111" s="3">
        <v>38412</v>
      </c>
      <c r="D111">
        <v>2005</v>
      </c>
      <c r="E111">
        <v>2</v>
      </c>
      <c r="F111" s="4">
        <v>23.061497330000002</v>
      </c>
      <c r="G111">
        <v>4.63</v>
      </c>
      <c r="H111" s="12">
        <v>2.3442287999999999E-2</v>
      </c>
      <c r="I111" s="13">
        <v>0.79290000000000005</v>
      </c>
      <c r="J111" s="13">
        <v>0.69720594000000002</v>
      </c>
      <c r="K111" s="13">
        <v>2.0712999999999999</v>
      </c>
      <c r="L111" s="12">
        <v>0.53849999999999998</v>
      </c>
      <c r="M111" s="13">
        <v>0.19700000000000001</v>
      </c>
      <c r="N111" s="13">
        <v>2.7919999999999998</v>
      </c>
      <c r="O111" s="13">
        <v>0.4052</v>
      </c>
      <c r="P111" s="13">
        <v>0.2152</v>
      </c>
      <c r="Q111" s="13">
        <v>1.3713</v>
      </c>
      <c r="R111" s="13">
        <v>0.8266</v>
      </c>
      <c r="S111" s="13"/>
      <c r="T111" s="13">
        <v>0.91649999999999998</v>
      </c>
      <c r="U111" s="13">
        <v>0.378</v>
      </c>
      <c r="V111" s="13">
        <v>0.18099999999999999</v>
      </c>
      <c r="W111" s="13">
        <v>3.774</v>
      </c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</row>
    <row r="112" spans="1:39" x14ac:dyDescent="0.2">
      <c r="A112" t="s">
        <v>2</v>
      </c>
      <c r="B112" s="3">
        <v>38412</v>
      </c>
      <c r="C112" s="3">
        <v>38443</v>
      </c>
      <c r="D112">
        <v>2005</v>
      </c>
      <c r="E112">
        <v>3</v>
      </c>
      <c r="F112" s="4">
        <v>29.44041253</v>
      </c>
      <c r="G112">
        <v>4.71</v>
      </c>
      <c r="H112" s="12">
        <v>1.9498445999999999E-2</v>
      </c>
      <c r="I112" s="13">
        <v>0.70960000000000001</v>
      </c>
      <c r="J112" s="13">
        <v>0.59219655999999998</v>
      </c>
      <c r="K112" s="13">
        <v>2.5411999999999999</v>
      </c>
      <c r="L112" s="12">
        <v>0.25430000000000003</v>
      </c>
      <c r="M112" s="13">
        <v>0.01</v>
      </c>
      <c r="N112" s="13">
        <v>2.5960000000000001</v>
      </c>
      <c r="O112" s="13">
        <v>0.60470000000000002</v>
      </c>
      <c r="P112" s="13">
        <v>0.31540000000000001</v>
      </c>
      <c r="Q112" s="13">
        <v>1.6537999999999999</v>
      </c>
      <c r="R112" s="13">
        <v>1.2078</v>
      </c>
      <c r="S112" s="13"/>
      <c r="T112" s="13">
        <v>0.4425</v>
      </c>
      <c r="U112" s="13">
        <v>0.18820000000000001</v>
      </c>
      <c r="V112" s="13">
        <v>0.1782</v>
      </c>
      <c r="W112" s="13">
        <v>7.6639999999999997</v>
      </c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</row>
    <row r="113" spans="1:40" x14ac:dyDescent="0.2">
      <c r="A113" t="s">
        <v>2</v>
      </c>
      <c r="B113" s="3">
        <v>38443</v>
      </c>
      <c r="C113" s="3">
        <v>38473</v>
      </c>
      <c r="D113">
        <v>2005</v>
      </c>
      <c r="E113">
        <v>4</v>
      </c>
      <c r="F113" s="4">
        <v>22.22116119</v>
      </c>
      <c r="G113">
        <v>5.1100000000000003</v>
      </c>
      <c r="H113" s="12">
        <v>7.762471E-3</v>
      </c>
      <c r="I113" s="13">
        <v>1.3305</v>
      </c>
      <c r="J113" s="13">
        <v>1.2344548200000001</v>
      </c>
      <c r="K113" s="13">
        <v>2.0789</v>
      </c>
      <c r="L113" s="12">
        <v>1.7384999999999999</v>
      </c>
      <c r="M113" s="13">
        <v>1.556</v>
      </c>
      <c r="N113" s="13">
        <v>9.9000000000000005E-2</v>
      </c>
      <c r="O113" s="13">
        <v>1.4594</v>
      </c>
      <c r="P113" s="13">
        <v>0.4718</v>
      </c>
      <c r="Q113" s="13">
        <v>1.42</v>
      </c>
      <c r="R113" s="13">
        <v>2.5453999999999999</v>
      </c>
      <c r="S113" s="13"/>
      <c r="T113" s="13">
        <v>3.7088000000000001</v>
      </c>
      <c r="U113" s="13">
        <v>1.9702999999999999</v>
      </c>
      <c r="V113" s="13">
        <v>0.41429999999999989</v>
      </c>
      <c r="W113" s="13">
        <v>12.31</v>
      </c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</row>
    <row r="114" spans="1:40" x14ac:dyDescent="0.2">
      <c r="A114" t="s">
        <v>2</v>
      </c>
      <c r="B114" s="3">
        <v>38473</v>
      </c>
      <c r="C114" s="3">
        <v>38504</v>
      </c>
      <c r="D114">
        <v>2005</v>
      </c>
      <c r="E114">
        <v>5</v>
      </c>
      <c r="F114" s="4">
        <v>23.071046599999999</v>
      </c>
      <c r="G114">
        <v>5.74</v>
      </c>
      <c r="H114" s="12">
        <v>1.819701E-3</v>
      </c>
      <c r="I114" s="13">
        <v>0.41589999999999999</v>
      </c>
      <c r="J114" s="13">
        <v>0.35204698000000001</v>
      </c>
      <c r="K114" s="13">
        <v>1.3821000000000001</v>
      </c>
      <c r="L114" s="12">
        <v>0.27239999999999998</v>
      </c>
      <c r="M114" s="13">
        <v>0.311</v>
      </c>
      <c r="N114" s="13">
        <v>2.0390000000000001</v>
      </c>
      <c r="O114" s="13">
        <v>0.40129999999999999</v>
      </c>
      <c r="P114" s="13">
        <v>0.26350000000000001</v>
      </c>
      <c r="Q114" s="13">
        <v>0.7964</v>
      </c>
      <c r="R114" s="13">
        <v>2.5156000000000001</v>
      </c>
      <c r="S114" s="13"/>
      <c r="T114" s="13">
        <v>0.90110000000000001</v>
      </c>
      <c r="U114" s="13">
        <v>0.62870000000000004</v>
      </c>
      <c r="V114" s="13">
        <v>0.31770000000000004</v>
      </c>
      <c r="W114" s="13">
        <v>9.5709999999999997</v>
      </c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</row>
    <row r="115" spans="1:40" x14ac:dyDescent="0.2">
      <c r="A115" t="s">
        <v>2</v>
      </c>
      <c r="B115" s="3">
        <v>38504</v>
      </c>
      <c r="C115" s="3">
        <v>38534</v>
      </c>
      <c r="D115">
        <v>2005</v>
      </c>
      <c r="E115">
        <v>6</v>
      </c>
      <c r="F115" s="4">
        <v>54.500891269999997</v>
      </c>
      <c r="G115">
        <v>5.51</v>
      </c>
      <c r="H115" s="12">
        <v>3.0902949999999998E-3</v>
      </c>
      <c r="I115" s="13">
        <v>0.45200000000000001</v>
      </c>
      <c r="J115" s="13">
        <v>0.40931119999999999</v>
      </c>
      <c r="K115" s="13">
        <v>0.92400000000000004</v>
      </c>
      <c r="L115" s="12">
        <v>0.40300000000000002</v>
      </c>
      <c r="M115" s="13">
        <v>0.48599999999999999</v>
      </c>
      <c r="N115" s="13">
        <v>1.821</v>
      </c>
      <c r="O115" s="13">
        <v>0.38769999999999999</v>
      </c>
      <c r="P115" s="13">
        <v>0.19450000000000001</v>
      </c>
      <c r="Q115" s="13">
        <v>0.58260000000000001</v>
      </c>
      <c r="R115" s="13">
        <v>1.5668</v>
      </c>
      <c r="S115" s="13"/>
      <c r="T115" s="13">
        <v>1.1104000000000001</v>
      </c>
      <c r="U115" s="13">
        <v>0.70740000000000003</v>
      </c>
      <c r="V115" s="13">
        <v>0.22140000000000004</v>
      </c>
      <c r="W115" s="13">
        <v>8.26</v>
      </c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</row>
    <row r="116" spans="1:40" x14ac:dyDescent="0.2">
      <c r="A116" t="s">
        <v>2</v>
      </c>
      <c r="B116" s="3">
        <v>38534</v>
      </c>
      <c r="C116" s="3">
        <v>38565</v>
      </c>
      <c r="D116">
        <v>2005</v>
      </c>
      <c r="E116">
        <v>7</v>
      </c>
      <c r="F116" s="4">
        <v>48.889101089999997</v>
      </c>
      <c r="G116">
        <v>5.48</v>
      </c>
      <c r="H116" s="12">
        <v>3.3113109999999999E-3</v>
      </c>
      <c r="I116" s="13">
        <v>0.2054</v>
      </c>
      <c r="J116" s="13">
        <v>0.17278742</v>
      </c>
      <c r="K116" s="13">
        <v>0.70589999999999997</v>
      </c>
      <c r="L116" s="12">
        <v>7.6200000000000004E-2</v>
      </c>
      <c r="M116" s="13">
        <v>0.14399999999999999</v>
      </c>
      <c r="N116" s="13">
        <v>1.2509999999999999</v>
      </c>
      <c r="O116" s="13">
        <v>0.31059999999999999</v>
      </c>
      <c r="P116" s="13">
        <v>0.14899999999999999</v>
      </c>
      <c r="Q116" s="13">
        <v>0.51639999999999997</v>
      </c>
      <c r="R116" s="13">
        <v>1.3363</v>
      </c>
      <c r="S116" s="13"/>
      <c r="T116" s="13">
        <v>0.57810000000000006</v>
      </c>
      <c r="U116" s="13">
        <v>0.50190000000000001</v>
      </c>
      <c r="V116" s="13">
        <v>0.3579</v>
      </c>
      <c r="W116" s="13">
        <v>8.6609999999999996</v>
      </c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</row>
    <row r="117" spans="1:40" x14ac:dyDescent="0.2">
      <c r="A117" t="s">
        <v>2</v>
      </c>
      <c r="B117" s="3">
        <v>38565</v>
      </c>
      <c r="C117" s="3">
        <v>38596</v>
      </c>
      <c r="D117">
        <v>2005</v>
      </c>
      <c r="E117">
        <v>8</v>
      </c>
      <c r="F117" s="4">
        <v>82.330659539999999</v>
      </c>
      <c r="G117">
        <v>5.66</v>
      </c>
      <c r="H117" s="12">
        <v>2.1877620000000002E-3</v>
      </c>
      <c r="I117" s="13">
        <v>0.21099999999999999</v>
      </c>
      <c r="J117" s="13">
        <v>0.18567316</v>
      </c>
      <c r="K117" s="13">
        <v>0.54820000000000002</v>
      </c>
      <c r="L117" s="12">
        <v>0.13850000000000001</v>
      </c>
      <c r="M117" s="13">
        <v>0.36599999999999999</v>
      </c>
      <c r="N117" s="13">
        <v>0.997</v>
      </c>
      <c r="O117" s="13">
        <v>0.1943</v>
      </c>
      <c r="P117" s="13">
        <v>7.9899999999999999E-2</v>
      </c>
      <c r="Q117" s="13">
        <v>0.3705</v>
      </c>
      <c r="R117" s="13">
        <v>0.82540000000000002</v>
      </c>
      <c r="S117" s="13"/>
      <c r="T117" s="13">
        <v>0.73619999999999997</v>
      </c>
      <c r="U117" s="13">
        <v>0.59770000000000001</v>
      </c>
      <c r="V117" s="13">
        <v>0.23170000000000002</v>
      </c>
      <c r="W117" s="13">
        <v>5.0819999999999999</v>
      </c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</row>
    <row r="118" spans="1:40" x14ac:dyDescent="0.2">
      <c r="A118" t="s">
        <v>2</v>
      </c>
      <c r="B118" s="3">
        <v>38596</v>
      </c>
      <c r="C118" s="3">
        <v>38626</v>
      </c>
      <c r="D118">
        <v>2005</v>
      </c>
      <c r="E118">
        <v>9</v>
      </c>
      <c r="F118" s="4">
        <v>18.360071300000001</v>
      </c>
      <c r="G118">
        <v>5.39</v>
      </c>
      <c r="H118" s="12">
        <v>4.073803E-3</v>
      </c>
      <c r="I118" s="13">
        <v>0.53839999999999999</v>
      </c>
      <c r="J118" s="13">
        <v>0.40841630000000001</v>
      </c>
      <c r="K118" s="13">
        <v>2.8134999999999999</v>
      </c>
      <c r="L118" s="12">
        <v>0.43959999999999999</v>
      </c>
      <c r="M118" s="13">
        <v>0.47399999999999998</v>
      </c>
      <c r="N118" s="13">
        <v>2.8279999999999998</v>
      </c>
      <c r="O118" s="13">
        <v>0.65649999999999997</v>
      </c>
      <c r="P118" s="13">
        <v>0.35520000000000002</v>
      </c>
      <c r="Q118" s="13">
        <v>1.4058999999999999</v>
      </c>
      <c r="R118" s="13">
        <v>2.3784000000000001</v>
      </c>
      <c r="S118" s="13"/>
      <c r="T118" s="13">
        <v>1.609</v>
      </c>
      <c r="U118" s="13">
        <v>1.1694</v>
      </c>
      <c r="V118" s="13">
        <v>0.69540000000000002</v>
      </c>
      <c r="W118" s="13">
        <v>10.46</v>
      </c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</row>
    <row r="119" spans="1:40" x14ac:dyDescent="0.2">
      <c r="A119" t="s">
        <v>2</v>
      </c>
      <c r="B119" s="3">
        <v>38626</v>
      </c>
      <c r="C119" s="3">
        <v>38657</v>
      </c>
      <c r="D119">
        <v>2005</v>
      </c>
      <c r="E119">
        <v>10</v>
      </c>
      <c r="F119" s="4">
        <v>52.380952379999997</v>
      </c>
      <c r="G119">
        <v>5.19</v>
      </c>
      <c r="H119" s="12">
        <v>6.456542E-3</v>
      </c>
      <c r="I119" s="13">
        <v>0.38169999999999998</v>
      </c>
      <c r="J119" s="13">
        <v>0.30393154</v>
      </c>
      <c r="K119" s="13">
        <v>1.6833</v>
      </c>
      <c r="L119" s="12">
        <v>0.1193</v>
      </c>
      <c r="M119" s="13">
        <v>4.7E-2</v>
      </c>
      <c r="N119" s="13">
        <v>1.766</v>
      </c>
      <c r="O119" s="13">
        <v>0.3306</v>
      </c>
      <c r="P119" s="13">
        <v>0.15359999999999999</v>
      </c>
      <c r="Q119" s="13">
        <v>0.80910000000000004</v>
      </c>
      <c r="R119" s="13">
        <v>1.6968000000000001</v>
      </c>
      <c r="S119" s="13"/>
      <c r="T119" s="13">
        <v>0.39319999999999999</v>
      </c>
      <c r="U119" s="13">
        <v>0.27389999999999998</v>
      </c>
      <c r="V119" s="13">
        <v>0.22689999999999999</v>
      </c>
      <c r="W119" s="13">
        <v>6.9420000000000002</v>
      </c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</row>
    <row r="120" spans="1:40" x14ac:dyDescent="0.2">
      <c r="A120" t="s">
        <v>2</v>
      </c>
      <c r="B120" s="3">
        <v>38657</v>
      </c>
      <c r="C120" s="3">
        <v>38687</v>
      </c>
      <c r="D120">
        <v>2005</v>
      </c>
      <c r="E120">
        <v>11</v>
      </c>
      <c r="F120" s="4">
        <v>32.779475429999998</v>
      </c>
      <c r="G120">
        <v>5.01</v>
      </c>
      <c r="H120" s="12">
        <v>9.7723719999999997E-3</v>
      </c>
      <c r="I120" s="13">
        <v>0.73670000000000002</v>
      </c>
      <c r="J120" s="13">
        <v>0.59080964000000002</v>
      </c>
      <c r="K120" s="13">
        <v>3.1577999999999999</v>
      </c>
      <c r="L120" s="12">
        <v>0.45279999999999998</v>
      </c>
      <c r="M120" s="13">
        <v>3.0700000000000002E-2</v>
      </c>
      <c r="N120" s="13">
        <v>2.9580000000000002</v>
      </c>
      <c r="O120" s="13">
        <v>0.67149999999999999</v>
      </c>
      <c r="P120" s="13">
        <v>0.29310000000000003</v>
      </c>
      <c r="Q120" s="13">
        <v>1.4911000000000001</v>
      </c>
      <c r="R120" s="13">
        <v>2.1680999999999999</v>
      </c>
      <c r="S120" s="13"/>
      <c r="T120" s="13">
        <v>0.75980000000000003</v>
      </c>
      <c r="U120" s="13">
        <v>0.307</v>
      </c>
      <c r="V120" s="13">
        <v>0.27629999999999999</v>
      </c>
      <c r="W120" s="13">
        <v>6.9729999999999999</v>
      </c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</row>
    <row r="121" spans="1:40" x14ac:dyDescent="0.2">
      <c r="A121" t="s">
        <v>2</v>
      </c>
      <c r="B121" s="3">
        <v>38687</v>
      </c>
      <c r="C121" s="3">
        <v>38718</v>
      </c>
      <c r="D121">
        <v>2005</v>
      </c>
      <c r="E121">
        <v>12</v>
      </c>
      <c r="F121" s="4">
        <v>47.529921059999999</v>
      </c>
      <c r="G121">
        <v>4.58</v>
      </c>
      <c r="H121" s="12">
        <v>2.6302679999999998E-2</v>
      </c>
      <c r="I121" s="13">
        <v>0.73650000000000004</v>
      </c>
      <c r="J121" s="13">
        <v>0.67764581999999995</v>
      </c>
      <c r="K121" s="13">
        <v>1.2739</v>
      </c>
      <c r="L121" s="12">
        <v>0.43590000000000001</v>
      </c>
      <c r="M121" s="13">
        <v>0.19020000000000001</v>
      </c>
      <c r="N121" s="13">
        <v>2.589</v>
      </c>
      <c r="O121" s="13">
        <v>0.29399999999999998</v>
      </c>
      <c r="P121" s="13">
        <v>0.16039999999999999</v>
      </c>
      <c r="Q121" s="13">
        <v>0.77170000000000005</v>
      </c>
      <c r="R121" s="13">
        <v>0.81020000000000003</v>
      </c>
      <c r="S121" s="13"/>
      <c r="T121" s="13">
        <v>0.74039999999999995</v>
      </c>
      <c r="U121" s="13">
        <v>0.30449999999999999</v>
      </c>
      <c r="V121" s="13">
        <v>0.11429999999999998</v>
      </c>
      <c r="W121" s="13">
        <v>3.262</v>
      </c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</row>
    <row r="122" spans="1:40" x14ac:dyDescent="0.2">
      <c r="A122" t="s">
        <v>2</v>
      </c>
      <c r="B122" s="3">
        <v>38718</v>
      </c>
      <c r="C122" s="3">
        <v>38749</v>
      </c>
      <c r="D122">
        <v>2006</v>
      </c>
      <c r="E122">
        <v>1</v>
      </c>
      <c r="F122" s="4">
        <v>18.80888719</v>
      </c>
      <c r="G122">
        <v>4.59</v>
      </c>
      <c r="H122" s="12">
        <v>2.5703957999999999E-2</v>
      </c>
      <c r="I122" s="13">
        <v>0.50380000000000003</v>
      </c>
      <c r="J122" s="13">
        <v>0.47041588000000001</v>
      </c>
      <c r="K122" s="13">
        <v>0.72260000000000002</v>
      </c>
      <c r="L122" s="12">
        <v>0.46949999999999997</v>
      </c>
      <c r="M122" s="13">
        <v>9.5000000000000001E-2</v>
      </c>
      <c r="N122" s="13">
        <v>2.137</v>
      </c>
      <c r="O122" s="13">
        <v>0.25059999999999999</v>
      </c>
      <c r="P122" s="13">
        <v>9.7100000000000006E-2</v>
      </c>
      <c r="Q122" s="13">
        <v>0.45240000000000002</v>
      </c>
      <c r="R122" s="13">
        <v>0.56010000000000004</v>
      </c>
      <c r="S122" s="13"/>
      <c r="T122" s="13">
        <v>0.70550000000000002</v>
      </c>
      <c r="U122" s="13">
        <v>0.23599999999999999</v>
      </c>
      <c r="V122" s="13">
        <v>0.14099999999999999</v>
      </c>
      <c r="W122" s="13">
        <v>2.9769999999999999</v>
      </c>
      <c r="X122" s="13">
        <v>32</v>
      </c>
      <c r="Y122" s="13">
        <v>31</v>
      </c>
      <c r="Z122" s="13">
        <v>1.2</v>
      </c>
      <c r="AA122" s="13">
        <v>4.4999999999999998E-2</v>
      </c>
      <c r="AB122" s="13">
        <v>1.2</v>
      </c>
      <c r="AC122" s="13">
        <v>10</v>
      </c>
      <c r="AD122" s="13">
        <v>0.12</v>
      </c>
      <c r="AE122" s="13">
        <v>0.32</v>
      </c>
      <c r="AF122" s="13">
        <v>2.3E-2</v>
      </c>
      <c r="AG122" s="13">
        <v>81</v>
      </c>
      <c r="AH122" s="13">
        <v>0.5</v>
      </c>
      <c r="AI122" s="13">
        <v>0.12</v>
      </c>
      <c r="AJ122" s="13"/>
      <c r="AK122" s="13"/>
      <c r="AL122" s="13">
        <v>4.07</v>
      </c>
      <c r="AM122" s="13">
        <v>0.03</v>
      </c>
    </row>
    <row r="123" spans="1:40" x14ac:dyDescent="0.2">
      <c r="A123" t="s">
        <v>2</v>
      </c>
      <c r="B123" s="3">
        <v>38749</v>
      </c>
      <c r="C123" s="3">
        <v>38777</v>
      </c>
      <c r="D123">
        <v>2006</v>
      </c>
      <c r="E123">
        <v>2</v>
      </c>
      <c r="F123" s="4">
        <v>31.10835243</v>
      </c>
      <c r="G123">
        <v>4.26</v>
      </c>
      <c r="H123" s="12">
        <v>5.4954086999999999E-2</v>
      </c>
      <c r="I123" s="13">
        <v>1.2125999999999999</v>
      </c>
      <c r="J123" s="13">
        <v>1.16970792</v>
      </c>
      <c r="K123" s="13">
        <v>0.9284</v>
      </c>
      <c r="L123" s="12">
        <v>0.72319999999999995</v>
      </c>
      <c r="M123" s="13">
        <v>0.55500000000000005</v>
      </c>
      <c r="N123" s="13">
        <v>4.08</v>
      </c>
      <c r="O123" s="13">
        <v>0.1946</v>
      </c>
      <c r="P123" s="13">
        <v>7.4099999999999999E-2</v>
      </c>
      <c r="Q123" s="13">
        <v>0.42230000000000001</v>
      </c>
      <c r="R123" s="13">
        <v>0.60970000000000002</v>
      </c>
      <c r="S123" s="13"/>
      <c r="T123" s="13">
        <v>1.3883000000000001</v>
      </c>
      <c r="U123" s="13">
        <v>0.66510000000000002</v>
      </c>
      <c r="V123" s="13">
        <v>0.11009999999999998</v>
      </c>
      <c r="W123" s="13">
        <v>3.0569999999999999</v>
      </c>
      <c r="X123" s="13">
        <v>23</v>
      </c>
      <c r="Y123" s="13">
        <v>17</v>
      </c>
      <c r="Z123" s="13">
        <v>0.68</v>
      </c>
      <c r="AA123" s="13">
        <v>0.03</v>
      </c>
      <c r="AB123" s="13">
        <v>0.4</v>
      </c>
      <c r="AC123" s="13">
        <v>7.6</v>
      </c>
      <c r="AD123" s="13">
        <v>2.5000000000000001E-2</v>
      </c>
      <c r="AE123" s="13">
        <v>0.17</v>
      </c>
      <c r="AF123" s="13">
        <v>2.1999999999999999E-2</v>
      </c>
      <c r="AG123" s="13">
        <v>76</v>
      </c>
      <c r="AH123" s="13">
        <v>0.3</v>
      </c>
      <c r="AI123" s="13">
        <v>0.11</v>
      </c>
      <c r="AJ123" s="13"/>
      <c r="AK123" s="13"/>
      <c r="AL123" s="13">
        <v>4.04</v>
      </c>
      <c r="AM123" s="13">
        <v>0.03</v>
      </c>
    </row>
    <row r="124" spans="1:40" x14ac:dyDescent="0.2">
      <c r="A124" t="s">
        <v>2</v>
      </c>
      <c r="B124" s="3">
        <v>38777</v>
      </c>
      <c r="C124" s="3">
        <v>38808</v>
      </c>
      <c r="D124">
        <v>2006</v>
      </c>
      <c r="E124">
        <v>3</v>
      </c>
      <c r="F124" s="4">
        <v>42.109116370000002</v>
      </c>
      <c r="G124">
        <v>4.5599999999999996</v>
      </c>
      <c r="H124" s="12">
        <v>2.7542286999999999E-2</v>
      </c>
      <c r="I124" s="13">
        <v>0.7581</v>
      </c>
      <c r="J124" s="13">
        <v>0.69043085999999998</v>
      </c>
      <c r="K124" s="13">
        <v>1.4646999999999999</v>
      </c>
      <c r="L124" s="12">
        <v>0.77849999999999997</v>
      </c>
      <c r="M124" s="13">
        <v>0.19900000000000001</v>
      </c>
      <c r="N124" s="13">
        <v>3.2090000000000001</v>
      </c>
      <c r="O124" s="13">
        <v>0.51570000000000005</v>
      </c>
      <c r="P124" s="13">
        <v>0.25580000000000003</v>
      </c>
      <c r="Q124" s="13">
        <v>0.81869999999999998</v>
      </c>
      <c r="R124" s="13">
        <v>1.4732000000000001</v>
      </c>
      <c r="S124" s="13"/>
      <c r="T124" s="13">
        <v>1.2753999999999999</v>
      </c>
      <c r="U124" s="13">
        <v>0.49690000000000001</v>
      </c>
      <c r="V124" s="13">
        <v>0.2979</v>
      </c>
      <c r="W124" s="13">
        <v>7.3</v>
      </c>
      <c r="X124" s="13">
        <v>34</v>
      </c>
      <c r="Y124" s="13">
        <v>32</v>
      </c>
      <c r="Z124" s="13">
        <v>2.9</v>
      </c>
      <c r="AA124" s="13">
        <v>9.8000000000000004E-2</v>
      </c>
      <c r="AB124" s="13">
        <v>1.1000000000000001</v>
      </c>
      <c r="AC124" s="13">
        <v>14</v>
      </c>
      <c r="AD124" s="13">
        <v>0.11</v>
      </c>
      <c r="AE124" s="13">
        <v>0.56000000000000005</v>
      </c>
      <c r="AF124" s="13">
        <v>2.7E-2</v>
      </c>
      <c r="AG124" s="13">
        <v>87</v>
      </c>
      <c r="AH124" s="13">
        <v>0.77</v>
      </c>
      <c r="AI124" s="13">
        <v>0.52</v>
      </c>
      <c r="AJ124" s="13"/>
      <c r="AK124" s="13"/>
      <c r="AL124" s="13">
        <v>11.3</v>
      </c>
      <c r="AM124" s="13">
        <v>0.15</v>
      </c>
    </row>
    <row r="125" spans="1:40" x14ac:dyDescent="0.2">
      <c r="A125" t="s">
        <v>2</v>
      </c>
      <c r="B125" s="3">
        <v>38808</v>
      </c>
      <c r="C125" s="3">
        <v>38838</v>
      </c>
      <c r="D125">
        <v>2006</v>
      </c>
      <c r="E125">
        <v>4</v>
      </c>
      <c r="F125" s="4">
        <v>74.598930480000007</v>
      </c>
      <c r="G125">
        <v>4.8499999999999996</v>
      </c>
      <c r="H125" s="12">
        <v>1.4125375000000001E-2</v>
      </c>
      <c r="I125" s="13">
        <v>0.62050000000000005</v>
      </c>
      <c r="J125" s="13">
        <v>0.57720136</v>
      </c>
      <c r="K125" s="13">
        <v>0.93720000000000003</v>
      </c>
      <c r="L125" s="12">
        <v>0.47989999999999999</v>
      </c>
      <c r="M125" s="13">
        <v>0.52100000000000002</v>
      </c>
      <c r="N125" s="13">
        <v>2.0640000000000001</v>
      </c>
      <c r="O125" s="13">
        <v>0.30609999999999998</v>
      </c>
      <c r="P125" s="13">
        <v>0.1229</v>
      </c>
      <c r="Q125" s="13">
        <v>0.625</v>
      </c>
      <c r="R125" s="13">
        <v>0.61670000000000003</v>
      </c>
      <c r="S125" s="13"/>
      <c r="T125" s="13">
        <v>1.2061999999999999</v>
      </c>
      <c r="U125" s="13">
        <v>0.72629999999999995</v>
      </c>
      <c r="V125" s="13">
        <v>0.20529999999999993</v>
      </c>
      <c r="W125" s="13">
        <v>5.6109999999999998</v>
      </c>
      <c r="X125" s="13">
        <v>28</v>
      </c>
      <c r="Y125" s="13">
        <v>24</v>
      </c>
      <c r="Z125" s="13">
        <v>1.1000000000000001</v>
      </c>
      <c r="AA125" s="13">
        <v>4.5999999999999999E-2</v>
      </c>
      <c r="AB125" s="13">
        <v>1.1000000000000001</v>
      </c>
      <c r="AC125" s="13">
        <v>13</v>
      </c>
      <c r="AD125" s="13">
        <v>0.09</v>
      </c>
      <c r="AE125" s="13">
        <v>0.34</v>
      </c>
      <c r="AF125" s="13">
        <v>3.9E-2</v>
      </c>
      <c r="AG125" s="13">
        <v>280</v>
      </c>
      <c r="AH125" s="13">
        <v>0.75</v>
      </c>
      <c r="AI125" s="13">
        <v>0.17</v>
      </c>
      <c r="AJ125" s="13"/>
      <c r="AK125" s="13"/>
      <c r="AL125" s="13">
        <v>9.2899999999999991</v>
      </c>
      <c r="AM125" s="13">
        <v>0.26</v>
      </c>
    </row>
    <row r="126" spans="1:40" x14ac:dyDescent="0.2">
      <c r="A126" t="s">
        <v>2</v>
      </c>
      <c r="B126" s="3">
        <v>38838</v>
      </c>
      <c r="C126" s="3">
        <v>38869</v>
      </c>
      <c r="D126">
        <v>2006</v>
      </c>
      <c r="E126">
        <v>5</v>
      </c>
      <c r="F126" s="4">
        <v>50.480646800000002</v>
      </c>
      <c r="G126">
        <v>5.75</v>
      </c>
      <c r="H126" s="12">
        <v>1.778279E-3</v>
      </c>
      <c r="I126" s="13">
        <v>0.4</v>
      </c>
      <c r="J126" s="13">
        <v>0.35152696</v>
      </c>
      <c r="K126" s="13">
        <v>1.0491999999999999</v>
      </c>
      <c r="L126" s="12">
        <v>3.0000000000000001E-3</v>
      </c>
      <c r="M126" s="13">
        <v>0.22900000000000001</v>
      </c>
      <c r="N126" s="13">
        <v>2.7839999999999998</v>
      </c>
      <c r="O126" s="13">
        <v>0.15709999999999999</v>
      </c>
      <c r="P126" s="13">
        <v>0.14330000000000001</v>
      </c>
      <c r="Q126" s="13">
        <v>0.46760000000000002</v>
      </c>
      <c r="R126" s="13">
        <v>5.9122000000000003</v>
      </c>
      <c r="S126" s="13"/>
      <c r="T126" s="13">
        <v>1.3146</v>
      </c>
      <c r="U126" s="13">
        <v>1.3116000000000001</v>
      </c>
      <c r="V126" s="13">
        <v>1.0826</v>
      </c>
      <c r="W126" s="13">
        <v>8</v>
      </c>
      <c r="X126" s="13">
        <v>32</v>
      </c>
      <c r="Y126" s="13">
        <v>21</v>
      </c>
      <c r="Z126" s="13">
        <v>0.78</v>
      </c>
      <c r="AA126" s="13">
        <v>0.05</v>
      </c>
      <c r="AB126" s="13">
        <v>1.5</v>
      </c>
      <c r="AC126" s="13">
        <v>8.6</v>
      </c>
      <c r="AD126" s="13">
        <v>0.06</v>
      </c>
      <c r="AE126" s="13">
        <v>0.31</v>
      </c>
      <c r="AF126" s="13">
        <v>2.4E-2</v>
      </c>
      <c r="AG126" s="13">
        <v>70</v>
      </c>
      <c r="AH126" s="13">
        <v>0.55000000000000004</v>
      </c>
      <c r="AI126" s="13">
        <v>0.16</v>
      </c>
      <c r="AJ126" s="13"/>
      <c r="AK126" s="13"/>
      <c r="AL126" s="13">
        <v>12.5</v>
      </c>
      <c r="AM126" s="13">
        <v>0.75</v>
      </c>
    </row>
    <row r="127" spans="1:40" x14ac:dyDescent="0.2">
      <c r="A127" t="s">
        <v>2</v>
      </c>
      <c r="B127" s="3">
        <v>38869</v>
      </c>
      <c r="C127" s="3">
        <v>38899</v>
      </c>
      <c r="D127">
        <v>2006</v>
      </c>
      <c r="E127">
        <v>6</v>
      </c>
      <c r="F127" s="4">
        <v>9.9471606819999998</v>
      </c>
      <c r="G127">
        <v>4.1100000000000003</v>
      </c>
      <c r="H127" s="12">
        <v>7.7624711999999998E-2</v>
      </c>
      <c r="I127" s="13">
        <v>0.623</v>
      </c>
      <c r="J127" s="13">
        <v>0.53377856000000001</v>
      </c>
      <c r="K127" s="13">
        <v>1.9312</v>
      </c>
      <c r="L127" s="12">
        <v>1E-3</v>
      </c>
      <c r="M127" s="13">
        <v>0.01</v>
      </c>
      <c r="N127" s="13">
        <v>7.99</v>
      </c>
      <c r="O127" s="13">
        <v>0.5806</v>
      </c>
      <c r="P127" s="13">
        <v>0.31790000000000002</v>
      </c>
      <c r="Q127" s="13">
        <v>0.62219999999999998</v>
      </c>
      <c r="R127" s="13">
        <v>9.6601999999999997</v>
      </c>
      <c r="S127" s="13"/>
      <c r="T127" s="13">
        <v>0.88200000000000001</v>
      </c>
      <c r="U127" s="13">
        <v>0.88100000000000001</v>
      </c>
      <c r="V127" s="13">
        <v>0.871</v>
      </c>
      <c r="W127" s="13"/>
      <c r="X127" s="13">
        <v>30</v>
      </c>
      <c r="Y127" s="13">
        <v>22</v>
      </c>
      <c r="Z127" s="13">
        <v>0.51</v>
      </c>
      <c r="AA127" s="13">
        <v>0.03</v>
      </c>
      <c r="AB127" s="13">
        <v>1.7</v>
      </c>
      <c r="AC127" s="13">
        <v>13</v>
      </c>
      <c r="AD127" s="13">
        <v>0.09</v>
      </c>
      <c r="AE127" s="13">
        <v>0.47</v>
      </c>
      <c r="AF127" s="13">
        <v>3.2000000000000001E-2</v>
      </c>
      <c r="AG127" s="13">
        <v>61</v>
      </c>
      <c r="AH127" s="13">
        <v>0.33</v>
      </c>
      <c r="AI127" s="13">
        <v>0.09</v>
      </c>
      <c r="AJ127" s="13"/>
      <c r="AK127" s="13"/>
      <c r="AL127" s="13">
        <v>48.5</v>
      </c>
      <c r="AM127" s="13">
        <v>1.3</v>
      </c>
    </row>
    <row r="128" spans="1:40" x14ac:dyDescent="0.2">
      <c r="A128" t="s">
        <v>2</v>
      </c>
      <c r="B128" s="3">
        <v>38899</v>
      </c>
      <c r="C128" s="3">
        <v>38930</v>
      </c>
      <c r="D128">
        <v>2006</v>
      </c>
      <c r="E128">
        <v>7</v>
      </c>
      <c r="F128" s="4">
        <v>8.9954163479999991</v>
      </c>
      <c r="H128" s="12"/>
      <c r="I128" s="13"/>
      <c r="J128" s="13"/>
      <c r="K128" s="13"/>
      <c r="L128" s="12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>
        <v>130</v>
      </c>
      <c r="Y128" s="13">
        <v>74</v>
      </c>
      <c r="Z128" s="13">
        <v>4.2</v>
      </c>
      <c r="AA128" s="13">
        <v>6.2E-2</v>
      </c>
      <c r="AB128" s="13">
        <v>4.4000000000000004</v>
      </c>
      <c r="AC128" s="13">
        <v>25</v>
      </c>
      <c r="AD128" s="13">
        <v>0.23</v>
      </c>
      <c r="AE128" s="13">
        <v>0.92</v>
      </c>
      <c r="AF128" s="13">
        <v>0.106</v>
      </c>
      <c r="AG128" s="13">
        <v>130</v>
      </c>
      <c r="AH128" s="13">
        <v>1</v>
      </c>
      <c r="AI128" s="13">
        <v>0.39</v>
      </c>
      <c r="AJ128" s="13"/>
      <c r="AK128" s="13"/>
      <c r="AL128" s="13">
        <v>83</v>
      </c>
      <c r="AM128" s="13">
        <v>2.8</v>
      </c>
      <c r="AN128" t="s">
        <v>10</v>
      </c>
    </row>
    <row r="129" spans="1:40" x14ac:dyDescent="0.2">
      <c r="A129" t="s">
        <v>2</v>
      </c>
      <c r="B129" s="3">
        <v>38930</v>
      </c>
      <c r="C129" s="3">
        <v>38961</v>
      </c>
      <c r="D129">
        <v>2006</v>
      </c>
      <c r="E129">
        <v>8</v>
      </c>
      <c r="F129" s="4">
        <v>85.768398270000006</v>
      </c>
      <c r="G129">
        <v>5.69</v>
      </c>
      <c r="H129" s="12">
        <v>2.041738E-3</v>
      </c>
      <c r="I129" s="13">
        <v>0.24840000000000001</v>
      </c>
      <c r="J129" s="13">
        <v>0.20387243999999999</v>
      </c>
      <c r="K129" s="13">
        <v>0.96379999999999999</v>
      </c>
      <c r="L129" s="12">
        <v>0.14169999999999999</v>
      </c>
      <c r="M129" s="13">
        <v>0.26900000000000002</v>
      </c>
      <c r="N129" s="13">
        <v>1.903</v>
      </c>
      <c r="O129" s="13">
        <v>0.20610000000000001</v>
      </c>
      <c r="P129" s="13">
        <v>0.1017</v>
      </c>
      <c r="Q129" s="13">
        <v>0.43409999999999999</v>
      </c>
      <c r="R129" s="13">
        <v>3.3748999999999998</v>
      </c>
      <c r="S129" s="13"/>
      <c r="T129" s="13">
        <v>1.1544999999999999</v>
      </c>
      <c r="U129" s="13">
        <v>1.0127999999999999</v>
      </c>
      <c r="V129" s="13">
        <v>0.74379999999999991</v>
      </c>
      <c r="W129" s="13">
        <v>11.4</v>
      </c>
      <c r="X129" s="13">
        <v>96</v>
      </c>
      <c r="Y129" s="13">
        <v>74</v>
      </c>
      <c r="Z129" s="13">
        <v>2.2000000000000002</v>
      </c>
      <c r="AA129" s="13">
        <v>4.4999999999999998E-2</v>
      </c>
      <c r="AB129" s="13">
        <v>8.9</v>
      </c>
      <c r="AC129" s="13">
        <v>25</v>
      </c>
      <c r="AD129" s="13">
        <v>0.24</v>
      </c>
      <c r="AE129" s="13">
        <v>1</v>
      </c>
      <c r="AF129" s="13">
        <v>0.114</v>
      </c>
      <c r="AG129" s="13">
        <v>150</v>
      </c>
      <c r="AH129" s="13">
        <v>1</v>
      </c>
      <c r="AI129" s="13">
        <v>0.27</v>
      </c>
      <c r="AJ129" s="13"/>
      <c r="AK129" s="13"/>
      <c r="AL129" s="13">
        <v>35.869999999999997</v>
      </c>
      <c r="AM129" s="13">
        <v>0.52</v>
      </c>
      <c r="AN129" t="s">
        <v>63</v>
      </c>
    </row>
    <row r="130" spans="1:40" x14ac:dyDescent="0.2">
      <c r="A130" t="s">
        <v>2</v>
      </c>
      <c r="B130" s="3">
        <v>38961</v>
      </c>
      <c r="C130" s="3">
        <v>38991</v>
      </c>
      <c r="D130">
        <v>2006</v>
      </c>
      <c r="E130">
        <v>9</v>
      </c>
      <c r="F130" s="4">
        <v>70.741023679999998</v>
      </c>
      <c r="G130">
        <v>6.59</v>
      </c>
      <c r="H130" s="12">
        <v>2.5703999999999999E-4</v>
      </c>
      <c r="I130" s="13">
        <v>0.33900000000000002</v>
      </c>
      <c r="J130" s="13">
        <v>0.28606404000000002</v>
      </c>
      <c r="K130" s="13">
        <v>1.1457999999999999</v>
      </c>
      <c r="L130" s="12">
        <v>0.27300000000000002</v>
      </c>
      <c r="M130" s="13">
        <v>0.184</v>
      </c>
      <c r="N130" s="13">
        <v>2.34</v>
      </c>
      <c r="O130" s="13">
        <v>0.29709999999999998</v>
      </c>
      <c r="P130" s="13">
        <v>0.15809999999999999</v>
      </c>
      <c r="Q130" s="13">
        <v>0.53110000000000002</v>
      </c>
      <c r="R130" s="13">
        <v>2.4134000000000002</v>
      </c>
      <c r="S130" s="13"/>
      <c r="T130" s="13">
        <v>0.80390000000000006</v>
      </c>
      <c r="U130" s="13">
        <v>0.53090000000000004</v>
      </c>
      <c r="V130" s="13">
        <v>0.34690000000000004</v>
      </c>
      <c r="W130" s="13">
        <v>8.4</v>
      </c>
      <c r="X130" s="13">
        <v>32</v>
      </c>
      <c r="Y130" s="13">
        <v>22</v>
      </c>
      <c r="Z130" s="13">
        <v>0.62</v>
      </c>
      <c r="AA130" s="13">
        <v>2.7E-2</v>
      </c>
      <c r="AB130" s="13">
        <v>3.2</v>
      </c>
      <c r="AC130" s="13">
        <v>11</v>
      </c>
      <c r="AD130" s="13">
        <v>0.06</v>
      </c>
      <c r="AE130" s="13">
        <v>0.6</v>
      </c>
      <c r="AF130" s="13">
        <v>2.8000000000000001E-2</v>
      </c>
      <c r="AG130" s="13">
        <v>43</v>
      </c>
      <c r="AH130" s="13">
        <v>0.34</v>
      </c>
      <c r="AI130" s="13">
        <v>0.13</v>
      </c>
      <c r="AJ130" s="13"/>
      <c r="AK130" s="13"/>
      <c r="AL130" s="13">
        <v>29.5</v>
      </c>
      <c r="AM130" s="13">
        <v>0.38</v>
      </c>
    </row>
    <row r="131" spans="1:40" x14ac:dyDescent="0.2">
      <c r="A131" t="s">
        <v>2</v>
      </c>
      <c r="B131" s="3">
        <v>38991</v>
      </c>
      <c r="C131" s="3">
        <v>39022</v>
      </c>
      <c r="D131">
        <v>2006</v>
      </c>
      <c r="E131">
        <v>10</v>
      </c>
      <c r="F131" s="4">
        <v>82.699898140000002</v>
      </c>
      <c r="G131">
        <v>5.3</v>
      </c>
      <c r="H131" s="12">
        <v>5.0118719999999997E-3</v>
      </c>
      <c r="I131" s="13">
        <v>0.36380000000000001</v>
      </c>
      <c r="J131" s="13">
        <v>0.27099805999999999</v>
      </c>
      <c r="K131" s="13">
        <v>2.0087000000000002</v>
      </c>
      <c r="L131" s="12">
        <v>0.23569999999999999</v>
      </c>
      <c r="M131" s="13">
        <v>9.9699999999999997E-2</v>
      </c>
      <c r="N131" s="13">
        <v>1.65</v>
      </c>
      <c r="O131" s="13">
        <v>0.30080000000000001</v>
      </c>
      <c r="P131" s="13">
        <v>0.1517</v>
      </c>
      <c r="Q131" s="13">
        <v>0.99319999999999997</v>
      </c>
      <c r="R131" s="13">
        <v>2.5954000000000002</v>
      </c>
      <c r="S131" s="13"/>
      <c r="T131" s="13">
        <v>0.59870000000000001</v>
      </c>
      <c r="U131" s="13">
        <v>0.36299999999999999</v>
      </c>
      <c r="V131" s="13">
        <v>0.26329999999999998</v>
      </c>
      <c r="W131" s="13">
        <v>6.5</v>
      </c>
      <c r="X131" s="13">
        <v>18</v>
      </c>
      <c r="Y131" s="13">
        <v>9.1999999999999993</v>
      </c>
      <c r="Z131" s="13">
        <v>0.61</v>
      </c>
      <c r="AA131" s="13">
        <v>2.4E-2</v>
      </c>
      <c r="AB131" s="13">
        <v>0.41</v>
      </c>
      <c r="AC131" s="13">
        <v>3.2</v>
      </c>
      <c r="AD131" s="13">
        <v>2.5000000000000001E-2</v>
      </c>
      <c r="AE131" s="13">
        <v>0.15</v>
      </c>
      <c r="AF131" s="13">
        <v>1.4E-2</v>
      </c>
      <c r="AG131" s="13">
        <v>2.2000000000000002</v>
      </c>
      <c r="AH131" s="13">
        <v>0.3</v>
      </c>
      <c r="AI131" s="13">
        <v>0.1</v>
      </c>
      <c r="AJ131" s="13"/>
      <c r="AK131" s="13"/>
      <c r="AL131" s="13">
        <v>18.5</v>
      </c>
      <c r="AM131" s="13">
        <v>0.22</v>
      </c>
    </row>
    <row r="132" spans="1:40" x14ac:dyDescent="0.2">
      <c r="A132" t="s">
        <v>2</v>
      </c>
      <c r="B132" s="3">
        <v>39022</v>
      </c>
      <c r="C132" s="3">
        <v>39052</v>
      </c>
      <c r="D132">
        <v>2006</v>
      </c>
      <c r="E132">
        <v>11</v>
      </c>
      <c r="F132" s="4">
        <v>71.581359820000003</v>
      </c>
      <c r="G132">
        <v>5.19</v>
      </c>
      <c r="H132" s="12">
        <v>6.456542E-3</v>
      </c>
      <c r="I132" s="13">
        <v>0.33379999999999999</v>
      </c>
      <c r="J132" s="13">
        <v>0.2448188</v>
      </c>
      <c r="K132" s="13">
        <v>1.9259999999999999</v>
      </c>
      <c r="L132" s="12">
        <v>0.22159999999999999</v>
      </c>
      <c r="M132" s="13">
        <v>4.4999999999999998E-2</v>
      </c>
      <c r="N132" s="13">
        <v>1.8180000000000001</v>
      </c>
      <c r="O132" s="13">
        <v>0.2394</v>
      </c>
      <c r="P132" s="13">
        <v>0.14660000000000001</v>
      </c>
      <c r="Q132" s="13">
        <v>1.1062000000000001</v>
      </c>
      <c r="R132" s="13">
        <v>2.1227999999999998</v>
      </c>
      <c r="S132" s="13"/>
      <c r="T132" s="13">
        <v>0.52959999999999996</v>
      </c>
      <c r="U132" s="13">
        <v>0.308</v>
      </c>
      <c r="V132" s="13">
        <v>0.26300000000000001</v>
      </c>
      <c r="W132" s="13">
        <v>7.7</v>
      </c>
      <c r="X132" s="13">
        <v>32</v>
      </c>
      <c r="Y132" s="13">
        <v>24</v>
      </c>
      <c r="Z132" s="13">
        <v>0.89</v>
      </c>
      <c r="AA132" s="13">
        <v>0.04</v>
      </c>
      <c r="AB132" s="13">
        <v>1.8</v>
      </c>
      <c r="AC132" s="13">
        <v>13</v>
      </c>
      <c r="AD132" s="13">
        <v>0.12</v>
      </c>
      <c r="AE132" s="13">
        <v>0.34</v>
      </c>
      <c r="AF132" s="13">
        <v>5.2999999999999999E-2</v>
      </c>
      <c r="AG132" s="13">
        <v>62</v>
      </c>
      <c r="AH132" s="13">
        <v>0.32</v>
      </c>
      <c r="AI132" s="13">
        <v>0.15</v>
      </c>
      <c r="AJ132" s="13"/>
      <c r="AK132" s="13"/>
      <c r="AL132" s="13">
        <v>7.1</v>
      </c>
      <c r="AM132" s="13">
        <v>0.17</v>
      </c>
    </row>
    <row r="133" spans="1:40" x14ac:dyDescent="0.2">
      <c r="A133" t="s">
        <v>2</v>
      </c>
      <c r="B133" s="3">
        <v>39052</v>
      </c>
      <c r="C133" s="3">
        <v>39083</v>
      </c>
      <c r="D133">
        <v>2006</v>
      </c>
      <c r="E133">
        <v>12</v>
      </c>
      <c r="F133" s="4">
        <v>83.330150239999995</v>
      </c>
      <c r="G133">
        <v>4.8499999999999996</v>
      </c>
      <c r="H133" s="12">
        <v>1.4125375000000001E-2</v>
      </c>
      <c r="I133" s="13">
        <v>0.46389999999999998</v>
      </c>
      <c r="J133" s="13">
        <v>0.27995932000000001</v>
      </c>
      <c r="K133" s="13">
        <v>3.9813999999999998</v>
      </c>
      <c r="L133" s="12">
        <v>0.29849999999999999</v>
      </c>
      <c r="M133" s="13">
        <v>9.6799999999999997E-2</v>
      </c>
      <c r="N133" s="13">
        <v>2.92</v>
      </c>
      <c r="O133" s="13">
        <v>0.379</v>
      </c>
      <c r="P133" s="13">
        <v>0.24990000000000001</v>
      </c>
      <c r="Q133" s="13">
        <v>2.1019999999999999</v>
      </c>
      <c r="R133" s="13">
        <v>1.5501</v>
      </c>
      <c r="S133" s="13"/>
      <c r="T133" s="13">
        <v>0.5625</v>
      </c>
      <c r="U133" s="13">
        <v>0.26400000000000001</v>
      </c>
      <c r="V133" s="13">
        <v>0.16720000000000002</v>
      </c>
      <c r="W133" s="13">
        <v>5.7</v>
      </c>
      <c r="X133" s="13">
        <v>13</v>
      </c>
      <c r="Y133" s="13">
        <v>11</v>
      </c>
      <c r="Z133" s="13">
        <v>0.51</v>
      </c>
      <c r="AA133" s="13">
        <v>1.4999999999999999E-2</v>
      </c>
      <c r="AB133" s="13">
        <v>0.68</v>
      </c>
      <c r="AC133" s="13">
        <v>4.9000000000000004</v>
      </c>
      <c r="AD133" s="13">
        <v>0.06</v>
      </c>
      <c r="AE133" s="13">
        <v>0.16</v>
      </c>
      <c r="AF133" s="13">
        <v>1.2999999999999999E-2</v>
      </c>
      <c r="AG133" s="13">
        <v>61</v>
      </c>
      <c r="AH133" s="13">
        <v>0.26</v>
      </c>
      <c r="AI133" s="13">
        <v>7.0000000000000007E-2</v>
      </c>
      <c r="AJ133" s="13"/>
      <c r="AK133" s="13"/>
      <c r="AL133" s="13">
        <v>6.3</v>
      </c>
      <c r="AM133" s="13">
        <v>0.27</v>
      </c>
    </row>
    <row r="134" spans="1:40" x14ac:dyDescent="0.2">
      <c r="A134" t="s">
        <v>2</v>
      </c>
      <c r="B134" s="3">
        <v>39083</v>
      </c>
      <c r="C134" s="3">
        <v>39114</v>
      </c>
      <c r="D134">
        <v>2007</v>
      </c>
      <c r="E134">
        <v>1</v>
      </c>
      <c r="F134" s="4">
        <v>83.059587469999997</v>
      </c>
      <c r="G134">
        <v>5.05</v>
      </c>
      <c r="H134" s="12">
        <v>8.9125090000000008E-3</v>
      </c>
      <c r="I134" s="13">
        <v>0.43269999999999997</v>
      </c>
      <c r="J134" s="13">
        <v>0.14104401999999999</v>
      </c>
      <c r="K134" s="13">
        <v>6.3129</v>
      </c>
      <c r="L134" s="12">
        <v>5.0799999999999998E-2</v>
      </c>
      <c r="M134" s="13">
        <v>8.9999999999999993E-3</v>
      </c>
      <c r="N134" s="13">
        <v>3.2770000000000001</v>
      </c>
      <c r="O134" s="13">
        <v>0.42199999999999999</v>
      </c>
      <c r="P134" s="13">
        <v>0.27539999999999998</v>
      </c>
      <c r="Q134" s="13">
        <v>3.4420000000000002</v>
      </c>
      <c r="R134" s="13">
        <v>1.5687</v>
      </c>
      <c r="S134" s="13"/>
      <c r="T134" s="13">
        <v>0.16439999999999999</v>
      </c>
      <c r="U134" s="13">
        <v>0.11360000000000001</v>
      </c>
      <c r="V134" s="13">
        <v>0.10460000000000001</v>
      </c>
      <c r="W134" s="13">
        <v>6.4</v>
      </c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</row>
    <row r="135" spans="1:40" x14ac:dyDescent="0.2">
      <c r="A135" t="s">
        <v>2</v>
      </c>
      <c r="B135" s="3">
        <v>39114</v>
      </c>
      <c r="C135" s="3">
        <v>39142</v>
      </c>
      <c r="D135">
        <v>2007</v>
      </c>
      <c r="E135">
        <v>2</v>
      </c>
      <c r="F135" s="4">
        <v>17.500636620000002</v>
      </c>
      <c r="G135">
        <v>4.6399999999999997</v>
      </c>
      <c r="H135" s="12">
        <v>2.2908676999999999E-2</v>
      </c>
      <c r="I135" s="13">
        <v>0.45639999999999997</v>
      </c>
      <c r="J135" s="13">
        <v>0.41725936000000002</v>
      </c>
      <c r="K135" s="13">
        <v>0.84719999999999995</v>
      </c>
      <c r="L135" s="12">
        <v>0.5373</v>
      </c>
      <c r="M135" s="13">
        <v>0.29099999999999998</v>
      </c>
      <c r="N135" s="13">
        <v>2.1389999999999998</v>
      </c>
      <c r="O135" s="13">
        <v>0.23119999999999999</v>
      </c>
      <c r="P135" s="13">
        <v>9.2700000000000005E-2</v>
      </c>
      <c r="Q135" s="13">
        <v>0.52</v>
      </c>
      <c r="R135" s="13">
        <v>0.2457</v>
      </c>
      <c r="S135" s="13"/>
      <c r="T135" s="13">
        <v>0.78390000000000004</v>
      </c>
      <c r="U135" s="13">
        <v>0.24660000000000001</v>
      </c>
      <c r="V135" s="13">
        <v>-4.4399999999999967E-2</v>
      </c>
      <c r="W135" s="13">
        <v>1.8</v>
      </c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</row>
    <row r="136" spans="1:40" x14ac:dyDescent="0.2">
      <c r="A136" t="s">
        <v>2</v>
      </c>
      <c r="B136" s="3">
        <v>39142</v>
      </c>
      <c r="C136" s="3">
        <v>39173</v>
      </c>
      <c r="D136">
        <v>2007</v>
      </c>
      <c r="E136">
        <v>3</v>
      </c>
      <c r="F136" s="4">
        <v>47.969187679999997</v>
      </c>
      <c r="G136">
        <v>4.8099999999999996</v>
      </c>
      <c r="H136" s="12">
        <v>1.5488165999999999E-2</v>
      </c>
      <c r="I136" s="13">
        <v>0.63500000000000001</v>
      </c>
      <c r="J136" s="13">
        <v>0.40011458</v>
      </c>
      <c r="K136" s="13">
        <v>5.0841000000000003</v>
      </c>
      <c r="L136" s="12">
        <v>0.28110000000000002</v>
      </c>
      <c r="M136" s="13">
        <v>0.01</v>
      </c>
      <c r="N136" s="13">
        <v>3.4</v>
      </c>
      <c r="O136" s="13">
        <v>0.3871</v>
      </c>
      <c r="P136" s="13">
        <v>0.33119999999999999</v>
      </c>
      <c r="Q136" s="13">
        <v>3.109</v>
      </c>
      <c r="R136" s="13">
        <v>1.5682</v>
      </c>
      <c r="S136" s="13"/>
      <c r="T136" s="13">
        <v>0.45860000000000001</v>
      </c>
      <c r="U136" s="13">
        <v>0.17749999999999999</v>
      </c>
      <c r="V136" s="13">
        <v>0.16749999999999998</v>
      </c>
      <c r="W136" s="13">
        <v>6.3</v>
      </c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</row>
    <row r="137" spans="1:40" x14ac:dyDescent="0.2">
      <c r="A137" t="s">
        <v>2</v>
      </c>
      <c r="B137" s="3">
        <v>39173</v>
      </c>
      <c r="C137" s="3">
        <v>39203</v>
      </c>
      <c r="D137">
        <v>2007</v>
      </c>
      <c r="E137">
        <v>4</v>
      </c>
      <c r="F137" s="4">
        <v>12.14031067</v>
      </c>
      <c r="G137">
        <v>5.54</v>
      </c>
      <c r="H137" s="12">
        <v>2.8840319999999999E-3</v>
      </c>
      <c r="I137" s="13">
        <v>0.51</v>
      </c>
      <c r="J137" s="13">
        <v>0.28531092000000002</v>
      </c>
      <c r="K137" s="13">
        <v>4.8634000000000004</v>
      </c>
      <c r="L137" s="12">
        <v>0.28649999999999998</v>
      </c>
      <c r="M137" s="13">
        <v>0.23499999999999999</v>
      </c>
      <c r="N137" s="13">
        <v>3.218</v>
      </c>
      <c r="O137" s="13">
        <v>0.52180000000000004</v>
      </c>
      <c r="P137" s="13">
        <v>0.39600000000000002</v>
      </c>
      <c r="Q137" s="13">
        <v>2.673</v>
      </c>
      <c r="R137" s="13">
        <v>2.5712999999999999</v>
      </c>
      <c r="S137" s="13"/>
      <c r="T137" s="13">
        <v>0.9637</v>
      </c>
      <c r="U137" s="13">
        <v>0.67720000000000002</v>
      </c>
      <c r="V137" s="13">
        <v>0.44220000000000004</v>
      </c>
      <c r="W137" s="13">
        <v>9.1999999999999993</v>
      </c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</row>
    <row r="138" spans="1:40" x14ac:dyDescent="0.2">
      <c r="A138" t="s">
        <v>2</v>
      </c>
      <c r="B138" s="3">
        <v>39203</v>
      </c>
      <c r="C138" s="3">
        <v>39234</v>
      </c>
      <c r="D138">
        <v>2007</v>
      </c>
      <c r="E138">
        <v>5</v>
      </c>
      <c r="F138" s="4">
        <v>47.619047620000003</v>
      </c>
      <c r="G138">
        <v>4.78</v>
      </c>
      <c r="H138" s="12">
        <v>1.6595868999999999E-2</v>
      </c>
      <c r="I138" s="13">
        <v>0.42559999999999998</v>
      </c>
      <c r="J138" s="13">
        <v>0.35386988000000003</v>
      </c>
      <c r="K138" s="13">
        <v>1.5526</v>
      </c>
      <c r="L138" s="12">
        <v>0.42349999999999999</v>
      </c>
      <c r="M138" s="13">
        <v>0.33339999999999997</v>
      </c>
      <c r="N138" s="13">
        <v>2.0859999999999999</v>
      </c>
      <c r="O138" s="13">
        <v>0.36480000000000001</v>
      </c>
      <c r="P138" s="13">
        <v>0.1993</v>
      </c>
      <c r="Q138" s="13">
        <v>1.1472</v>
      </c>
      <c r="R138" s="13">
        <v>2.1469999999999998</v>
      </c>
      <c r="S138" s="13"/>
      <c r="T138" s="13">
        <v>1.0685</v>
      </c>
      <c r="U138" s="13">
        <v>0.64500000000000002</v>
      </c>
      <c r="V138" s="13">
        <v>0.31160000000000004</v>
      </c>
      <c r="W138" s="13">
        <v>8.6999999999999993</v>
      </c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</row>
    <row r="139" spans="1:40" x14ac:dyDescent="0.2">
      <c r="A139" t="s">
        <v>2</v>
      </c>
      <c r="B139" s="3">
        <v>39234</v>
      </c>
      <c r="C139" s="3">
        <v>39264</v>
      </c>
      <c r="D139">
        <v>2007</v>
      </c>
      <c r="E139">
        <v>6</v>
      </c>
      <c r="F139" s="4">
        <v>76.881207029999999</v>
      </c>
      <c r="G139">
        <v>5.54</v>
      </c>
      <c r="H139" s="12">
        <v>2.8840319999999999E-3</v>
      </c>
      <c r="I139" s="13">
        <v>0.23369999999999999</v>
      </c>
      <c r="J139" s="13">
        <v>0.19727591999999999</v>
      </c>
      <c r="K139" s="13">
        <v>0.78839999999999999</v>
      </c>
      <c r="L139" s="12">
        <v>9.2200000000000004E-2</v>
      </c>
      <c r="M139" s="13">
        <v>0.127</v>
      </c>
      <c r="N139" s="13">
        <v>1.7150000000000001</v>
      </c>
      <c r="O139" s="13">
        <v>0.30570000000000003</v>
      </c>
      <c r="P139" s="13">
        <v>0.15920000000000001</v>
      </c>
      <c r="Q139" s="13">
        <v>0.60240000000000005</v>
      </c>
      <c r="R139" s="13">
        <v>2.9243999999999999</v>
      </c>
      <c r="S139" s="13"/>
      <c r="T139" s="13">
        <v>0.65100000000000002</v>
      </c>
      <c r="U139" s="13">
        <v>0.55879999999999996</v>
      </c>
      <c r="V139" s="13">
        <v>0.43179999999999996</v>
      </c>
      <c r="W139" s="13">
        <v>11</v>
      </c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</row>
    <row r="140" spans="1:40" x14ac:dyDescent="0.2">
      <c r="A140" t="s">
        <v>2</v>
      </c>
      <c r="B140" s="3">
        <v>39264</v>
      </c>
      <c r="C140" s="3">
        <v>39295</v>
      </c>
      <c r="D140">
        <v>2007</v>
      </c>
      <c r="E140">
        <v>7</v>
      </c>
      <c r="F140" s="4">
        <v>84.660682449999996</v>
      </c>
      <c r="G140">
        <v>5.46</v>
      </c>
      <c r="H140" s="12">
        <v>3.4673690000000001E-3</v>
      </c>
      <c r="I140" s="13">
        <v>0.2336</v>
      </c>
      <c r="J140" s="13">
        <v>0.18095048</v>
      </c>
      <c r="K140" s="13">
        <v>1.1395999999999999</v>
      </c>
      <c r="L140" s="12">
        <v>1E-3</v>
      </c>
      <c r="M140" s="13">
        <v>3.3000000000000002E-2</v>
      </c>
      <c r="N140" s="13">
        <v>1.5920000000000001</v>
      </c>
      <c r="O140" s="13">
        <v>0.28849999999999998</v>
      </c>
      <c r="P140" s="13">
        <v>0.18479999999999999</v>
      </c>
      <c r="Q140" s="13">
        <v>0.82479999999999998</v>
      </c>
      <c r="R140" s="13">
        <v>2.6652</v>
      </c>
      <c r="S140" s="13"/>
      <c r="T140" s="13">
        <v>0.2883</v>
      </c>
      <c r="U140" s="13">
        <v>0.2873</v>
      </c>
      <c r="V140" s="13">
        <v>0.25429999999999997</v>
      </c>
      <c r="W140" s="13">
        <v>9.4</v>
      </c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</row>
    <row r="141" spans="1:40" x14ac:dyDescent="0.2">
      <c r="A141" t="s">
        <v>2</v>
      </c>
      <c r="B141" s="3">
        <v>39295</v>
      </c>
      <c r="C141" s="3">
        <v>39326</v>
      </c>
      <c r="D141">
        <v>2007</v>
      </c>
      <c r="E141">
        <v>8</v>
      </c>
      <c r="F141" s="4">
        <v>75.929462689999994</v>
      </c>
      <c r="G141">
        <v>5.59</v>
      </c>
      <c r="H141" s="12">
        <v>2.570396E-3</v>
      </c>
      <c r="I141" s="13">
        <v>0.2863</v>
      </c>
      <c r="J141" s="13">
        <v>0.23591428</v>
      </c>
      <c r="K141" s="13">
        <v>1.0906</v>
      </c>
      <c r="L141" s="12">
        <v>1E-3</v>
      </c>
      <c r="M141" s="13">
        <v>4.8300000000000003E-2</v>
      </c>
      <c r="N141" s="13">
        <v>1.5409999999999999</v>
      </c>
      <c r="O141" s="13">
        <v>0.30480000000000002</v>
      </c>
      <c r="P141" s="13">
        <v>0.15240000000000001</v>
      </c>
      <c r="Q141" s="13">
        <v>0.84709999999999996</v>
      </c>
      <c r="R141" s="13">
        <v>2.7029999999999998</v>
      </c>
      <c r="S141" s="13"/>
      <c r="T141" s="13">
        <v>0.29260000000000003</v>
      </c>
      <c r="U141" s="13">
        <v>0.29160000000000003</v>
      </c>
      <c r="V141" s="13">
        <v>0.24330000000000002</v>
      </c>
      <c r="W141" s="13">
        <v>9.6</v>
      </c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</row>
    <row r="142" spans="1:40" x14ac:dyDescent="0.2">
      <c r="A142" t="s">
        <v>2</v>
      </c>
      <c r="B142" s="3">
        <v>39326</v>
      </c>
      <c r="C142" s="3">
        <v>39356</v>
      </c>
      <c r="D142">
        <v>2007</v>
      </c>
      <c r="E142">
        <v>9</v>
      </c>
      <c r="F142" s="4">
        <v>67.720269930000001</v>
      </c>
      <c r="G142">
        <v>4.71</v>
      </c>
      <c r="H142" s="12">
        <v>1.9498445999999999E-2</v>
      </c>
      <c r="I142" s="13">
        <v>0.29880000000000001</v>
      </c>
      <c r="J142" s="13">
        <v>0.21694284</v>
      </c>
      <c r="K142" s="13">
        <v>1.7718</v>
      </c>
      <c r="L142" s="12">
        <v>5.0500000000000003E-2</v>
      </c>
      <c r="M142" s="13">
        <v>5.0999999999999997E-2</v>
      </c>
      <c r="N142" s="13">
        <v>1.7749999999999999</v>
      </c>
      <c r="O142" s="13">
        <v>0.29749999999999999</v>
      </c>
      <c r="P142" s="13">
        <v>0.16020000000000001</v>
      </c>
      <c r="Q142" s="13">
        <v>1.0798000000000001</v>
      </c>
      <c r="R142" s="13">
        <v>2.0163000000000002</v>
      </c>
      <c r="S142" s="13"/>
      <c r="T142" s="13">
        <v>0.40949999999999998</v>
      </c>
      <c r="U142" s="13">
        <v>0.35899999999999999</v>
      </c>
      <c r="V142" s="13">
        <v>0.308</v>
      </c>
      <c r="W142" s="13">
        <v>8.6999999999999993</v>
      </c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</row>
    <row r="143" spans="1:40" x14ac:dyDescent="0.2">
      <c r="A143" t="s">
        <v>2</v>
      </c>
      <c r="B143" s="3">
        <v>39356</v>
      </c>
      <c r="C143" s="3">
        <v>39387</v>
      </c>
      <c r="D143">
        <v>2007</v>
      </c>
      <c r="E143">
        <v>10</v>
      </c>
      <c r="F143" s="4">
        <v>29.631398010000002</v>
      </c>
      <c r="G143">
        <v>5.76</v>
      </c>
      <c r="H143" s="12">
        <v>1.737801E-3</v>
      </c>
      <c r="I143" s="13">
        <v>0.3695</v>
      </c>
      <c r="J143" s="13">
        <v>0.28827577999999998</v>
      </c>
      <c r="K143" s="13">
        <v>1.7581</v>
      </c>
      <c r="L143" s="12">
        <v>1.7581</v>
      </c>
      <c r="M143" s="13">
        <v>0.01</v>
      </c>
      <c r="N143" s="13">
        <v>1.925</v>
      </c>
      <c r="O143" s="13">
        <v>0.3196</v>
      </c>
      <c r="P143" s="13">
        <v>0.17660000000000001</v>
      </c>
      <c r="Q143" s="13">
        <v>0.9335</v>
      </c>
      <c r="R143" s="13">
        <v>4.0137</v>
      </c>
      <c r="S143" s="13"/>
      <c r="T143" s="13">
        <v>1.9866999999999999</v>
      </c>
      <c r="U143" s="13">
        <v>0.2286</v>
      </c>
      <c r="V143" s="13">
        <v>0.21859999999999999</v>
      </c>
      <c r="W143" s="13">
        <v>10.3</v>
      </c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</row>
    <row r="144" spans="1:40" x14ac:dyDescent="0.2">
      <c r="A144" t="s">
        <v>2</v>
      </c>
      <c r="B144" s="3">
        <v>39387</v>
      </c>
      <c r="C144" s="3">
        <v>39417</v>
      </c>
      <c r="D144">
        <v>2007</v>
      </c>
      <c r="E144">
        <v>11</v>
      </c>
      <c r="F144" s="4">
        <v>60.688820980000003</v>
      </c>
      <c r="G144">
        <v>5.0199999999999996</v>
      </c>
      <c r="H144" s="12">
        <v>9.5499260000000002E-3</v>
      </c>
      <c r="I144" s="13">
        <v>0.45619999999999999</v>
      </c>
      <c r="J144" s="13">
        <v>0.35333108000000002</v>
      </c>
      <c r="K144" s="13">
        <v>2.2265999999999999</v>
      </c>
      <c r="L144" s="12">
        <v>0.29470000000000002</v>
      </c>
      <c r="M144" s="13">
        <v>6.0499999999999998E-2</v>
      </c>
      <c r="N144" s="13">
        <v>2.1829999999999998</v>
      </c>
      <c r="O144" s="13">
        <v>0.35759999999999997</v>
      </c>
      <c r="P144" s="13">
        <v>0.20580000000000001</v>
      </c>
      <c r="Q144" s="13">
        <v>1.4283999999999999</v>
      </c>
      <c r="R144" s="13">
        <v>2.0371000000000001</v>
      </c>
      <c r="S144" s="13"/>
      <c r="T144" s="13">
        <v>0.53839999999999999</v>
      </c>
      <c r="U144" s="13">
        <v>0.2437</v>
      </c>
      <c r="V144" s="13">
        <v>0.1832</v>
      </c>
      <c r="W144" s="13">
        <v>9.4</v>
      </c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</row>
    <row r="145" spans="1:39" x14ac:dyDescent="0.2">
      <c r="A145" t="s">
        <v>2</v>
      </c>
      <c r="B145" s="3">
        <v>39417</v>
      </c>
      <c r="C145" s="3">
        <v>39448</v>
      </c>
      <c r="D145">
        <v>2007</v>
      </c>
      <c r="E145">
        <v>12</v>
      </c>
      <c r="F145" s="4">
        <v>48.749045070000001</v>
      </c>
      <c r="G145">
        <v>4.8499999999999996</v>
      </c>
      <c r="H145" s="12">
        <v>1.4125375000000001E-2</v>
      </c>
      <c r="I145" s="13">
        <v>0.5524</v>
      </c>
      <c r="J145" s="13">
        <v>0.44755834</v>
      </c>
      <c r="K145" s="13">
        <v>2.2692999999999999</v>
      </c>
      <c r="L145" s="12">
        <v>0.434</v>
      </c>
      <c r="M145" s="13">
        <v>0.24060000000000001</v>
      </c>
      <c r="N145" s="13">
        <v>2.4860000000000002</v>
      </c>
      <c r="O145" s="13">
        <v>0.38750000000000001</v>
      </c>
      <c r="P145" s="13">
        <v>0.22090000000000001</v>
      </c>
      <c r="Q145" s="13">
        <v>1.45</v>
      </c>
      <c r="R145" s="13">
        <v>1.0823</v>
      </c>
      <c r="S145" s="13"/>
      <c r="T145" s="13">
        <v>0.80940000000000001</v>
      </c>
      <c r="U145" s="13">
        <v>0.37540000000000001</v>
      </c>
      <c r="V145" s="13">
        <v>0.1348</v>
      </c>
      <c r="W145" s="13">
        <v>4.9000000000000004</v>
      </c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</row>
    <row r="146" spans="1:39" x14ac:dyDescent="0.2">
      <c r="A146" t="s">
        <v>2</v>
      </c>
      <c r="B146" s="3">
        <v>39448</v>
      </c>
      <c r="C146" s="3">
        <v>39479</v>
      </c>
      <c r="D146">
        <v>2008</v>
      </c>
      <c r="E146">
        <v>1</v>
      </c>
      <c r="F146" s="4">
        <v>69.391392920000001</v>
      </c>
      <c r="G146">
        <v>4.75</v>
      </c>
      <c r="H146" s="12">
        <v>1.7782794000000001E-2</v>
      </c>
      <c r="I146" s="13">
        <v>0.51249999999999996</v>
      </c>
      <c r="J146" s="13">
        <v>0.35371522</v>
      </c>
      <c r="K146" s="13">
        <v>3.4369000000000001</v>
      </c>
      <c r="L146" s="12">
        <v>0.36859999999999998</v>
      </c>
      <c r="M146" s="13">
        <v>0.12620000000000001</v>
      </c>
      <c r="N146" s="13">
        <v>2.8370000000000002</v>
      </c>
      <c r="O146" s="13">
        <v>0.54420000000000002</v>
      </c>
      <c r="P146" s="13">
        <v>0.28010000000000002</v>
      </c>
      <c r="Q146" s="13">
        <v>1.9675</v>
      </c>
      <c r="R146" s="13">
        <v>0.90439999999999998</v>
      </c>
      <c r="S146" s="13"/>
      <c r="T146" s="13">
        <v>0.6653</v>
      </c>
      <c r="U146" s="13">
        <v>0.29670000000000002</v>
      </c>
      <c r="V146" s="13">
        <v>0.17050000000000001</v>
      </c>
      <c r="W146" s="13">
        <v>4.3</v>
      </c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</row>
    <row r="147" spans="1:39" x14ac:dyDescent="0.2">
      <c r="A147" t="s">
        <v>2</v>
      </c>
      <c r="B147" s="3">
        <v>39479</v>
      </c>
      <c r="C147" s="3">
        <v>39508</v>
      </c>
      <c r="D147">
        <v>2008</v>
      </c>
      <c r="E147">
        <v>2</v>
      </c>
      <c r="F147" s="4">
        <v>52.559205499999997</v>
      </c>
      <c r="G147">
        <v>4.79</v>
      </c>
      <c r="H147" s="12">
        <v>1.6218100999999999E-2</v>
      </c>
      <c r="I147" s="13">
        <v>0.5383</v>
      </c>
      <c r="J147" s="13">
        <v>0.28729078000000002</v>
      </c>
      <c r="K147" s="13">
        <v>5.4330999999999996</v>
      </c>
      <c r="L147" s="12">
        <v>0.36320000000000002</v>
      </c>
      <c r="M147" s="13">
        <v>8.5999999999999993E-2</v>
      </c>
      <c r="N147" s="13">
        <v>3.419</v>
      </c>
      <c r="O147" s="13">
        <v>0.49159999999999998</v>
      </c>
      <c r="P147" s="13">
        <v>0.30590000000000001</v>
      </c>
      <c r="Q147" s="13">
        <v>2.8818000000000001</v>
      </c>
      <c r="R147" s="13">
        <v>1.3625</v>
      </c>
      <c r="S147" s="13"/>
      <c r="T147" s="13">
        <v>0.6745000000000001</v>
      </c>
      <c r="U147" s="13">
        <v>0.31130000000000002</v>
      </c>
      <c r="V147" s="13">
        <v>0.22530000000000003</v>
      </c>
      <c r="W147" s="13">
        <v>5.6</v>
      </c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</row>
    <row r="148" spans="1:39" x14ac:dyDescent="0.2">
      <c r="A148" t="s">
        <v>2</v>
      </c>
      <c r="B148" s="3">
        <v>39508</v>
      </c>
      <c r="C148" s="3">
        <v>39539</v>
      </c>
      <c r="D148">
        <v>2008</v>
      </c>
      <c r="E148">
        <v>3</v>
      </c>
      <c r="F148" s="4">
        <v>45.218996689999997</v>
      </c>
      <c r="G148">
        <v>4.96</v>
      </c>
      <c r="H148" s="12">
        <v>1.0964781999999999E-2</v>
      </c>
      <c r="I148" s="13">
        <v>0.26219999999999999</v>
      </c>
      <c r="J148" s="13">
        <v>0.204681</v>
      </c>
      <c r="K148" s="13">
        <v>1.2450000000000001</v>
      </c>
      <c r="L148" s="12">
        <v>0.32279999999999998</v>
      </c>
      <c r="M148" s="13">
        <v>0.14410000000000001</v>
      </c>
      <c r="N148" s="13">
        <v>1.498</v>
      </c>
      <c r="O148" s="13">
        <v>0.18509999999999999</v>
      </c>
      <c r="P148" s="13">
        <v>9.9699999999999997E-2</v>
      </c>
      <c r="Q148" s="13">
        <v>0.99480000000000002</v>
      </c>
      <c r="R148" s="13">
        <v>0.60229999999999995</v>
      </c>
      <c r="S148" s="13"/>
      <c r="T148" s="13">
        <v>0.61399999999999999</v>
      </c>
      <c r="U148" s="13">
        <v>0.29120000000000001</v>
      </c>
      <c r="V148" s="13">
        <v>0.14710000000000001</v>
      </c>
      <c r="W148" s="13">
        <v>3.2</v>
      </c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</row>
    <row r="149" spans="1:39" x14ac:dyDescent="0.2">
      <c r="A149" t="s">
        <v>2</v>
      </c>
      <c r="B149" s="3">
        <v>39539</v>
      </c>
      <c r="C149" s="3">
        <v>39569</v>
      </c>
      <c r="D149">
        <v>2008</v>
      </c>
      <c r="E149">
        <v>4</v>
      </c>
      <c r="F149" s="4">
        <v>25.238731860000001</v>
      </c>
      <c r="G149">
        <v>4.62</v>
      </c>
      <c r="H149" s="12">
        <v>2.3988328999999999E-2</v>
      </c>
      <c r="I149" s="13">
        <v>0.97099999999999997</v>
      </c>
      <c r="J149" s="13">
        <v>0.92011993999999997</v>
      </c>
      <c r="K149" s="13">
        <v>1.1012999999999999</v>
      </c>
      <c r="L149" s="12">
        <v>0.89759999999999995</v>
      </c>
      <c r="M149" s="13">
        <v>1.0125999999999999</v>
      </c>
      <c r="N149" s="13">
        <v>3.28</v>
      </c>
      <c r="O149" s="13">
        <v>0.4325</v>
      </c>
      <c r="P149" s="13">
        <v>0.20669999999999999</v>
      </c>
      <c r="Q149" s="13">
        <v>0.77890000000000004</v>
      </c>
      <c r="R149" s="13">
        <v>0.96109999999999995</v>
      </c>
      <c r="S149" s="13"/>
      <c r="T149" s="13">
        <v>2.2513999999999998</v>
      </c>
      <c r="U149" s="13">
        <v>1.3537999999999999</v>
      </c>
      <c r="V149" s="13">
        <v>0.34119999999999995</v>
      </c>
      <c r="W149" s="13">
        <v>7.1</v>
      </c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</row>
    <row r="150" spans="1:39" x14ac:dyDescent="0.2">
      <c r="A150" t="s">
        <v>2</v>
      </c>
      <c r="B150" s="3">
        <v>39569</v>
      </c>
      <c r="C150" s="3">
        <v>39600</v>
      </c>
      <c r="D150">
        <v>2008</v>
      </c>
      <c r="E150">
        <v>5</v>
      </c>
      <c r="F150" s="4">
        <v>17.618410999999998</v>
      </c>
      <c r="G150">
        <v>5.69</v>
      </c>
      <c r="H150" s="12">
        <v>2.041738E-3</v>
      </c>
      <c r="I150" s="13">
        <v>0.60229999999999995</v>
      </c>
      <c r="J150" s="13">
        <v>0.54736357999999996</v>
      </c>
      <c r="K150" s="13">
        <v>1.1891</v>
      </c>
      <c r="L150" s="12">
        <v>0.32640000000000002</v>
      </c>
      <c r="M150" s="13">
        <v>0.2797</v>
      </c>
      <c r="N150" s="13">
        <v>2.4089999999999998</v>
      </c>
      <c r="O150" s="13">
        <v>0.59460000000000002</v>
      </c>
      <c r="P150" s="13">
        <v>0.26840000000000003</v>
      </c>
      <c r="Q150" s="13">
        <v>1.2472000000000001</v>
      </c>
      <c r="R150" s="13">
        <v>3.3107000000000002</v>
      </c>
      <c r="S150" s="13"/>
      <c r="T150" s="13">
        <v>1.1405000000000001</v>
      </c>
      <c r="U150" s="13">
        <v>0.81410000000000005</v>
      </c>
      <c r="V150" s="13">
        <v>0.53439999999999999</v>
      </c>
      <c r="W150" s="13">
        <v>17.399999999999999</v>
      </c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</row>
    <row r="151" spans="1:39" x14ac:dyDescent="0.2">
      <c r="A151" t="s">
        <v>2</v>
      </c>
      <c r="B151" s="3">
        <v>39600</v>
      </c>
      <c r="C151" s="3">
        <v>39630</v>
      </c>
      <c r="D151">
        <v>2008</v>
      </c>
      <c r="E151">
        <v>6</v>
      </c>
      <c r="F151" s="4">
        <v>27.77883881</v>
      </c>
      <c r="G151">
        <v>5.19</v>
      </c>
      <c r="H151" s="12">
        <v>6.456542E-3</v>
      </c>
      <c r="I151" s="13">
        <v>0.38900000000000001</v>
      </c>
      <c r="J151" s="13">
        <v>0.20028686000000001</v>
      </c>
      <c r="K151" s="13">
        <v>4.0846999999999998</v>
      </c>
      <c r="L151" t="s">
        <v>153</v>
      </c>
      <c r="M151" t="s">
        <v>155</v>
      </c>
      <c r="N151" s="13">
        <v>4.8099999999999996</v>
      </c>
      <c r="O151" s="13">
        <v>0.67230000000000001</v>
      </c>
      <c r="P151" s="13">
        <v>0.54569999999999996</v>
      </c>
      <c r="Q151" s="13">
        <v>2.4358</v>
      </c>
      <c r="R151" s="13">
        <v>8.9433000000000007</v>
      </c>
      <c r="S151" s="13"/>
      <c r="T151" s="13">
        <v>0.50509999999999999</v>
      </c>
      <c r="U151" s="13">
        <v>0.50409999999999999</v>
      </c>
      <c r="V151" s="13">
        <v>0.49409999999999998</v>
      </c>
      <c r="W151" s="13">
        <v>68.400000000000006</v>
      </c>
      <c r="X151" s="13">
        <v>57</v>
      </c>
      <c r="Y151" s="13">
        <v>62</v>
      </c>
      <c r="Z151" s="13">
        <v>0.72</v>
      </c>
      <c r="AA151" s="13">
        <v>6.8000000000000005E-2</v>
      </c>
      <c r="AB151" s="13">
        <v>3</v>
      </c>
      <c r="AC151" s="13">
        <v>39</v>
      </c>
      <c r="AD151" s="13">
        <v>0.16</v>
      </c>
      <c r="AE151" s="13">
        <v>0.99</v>
      </c>
      <c r="AF151" s="13">
        <v>9.8000000000000004E-2</v>
      </c>
      <c r="AG151" s="13">
        <v>546</v>
      </c>
      <c r="AH151" s="13">
        <v>0.56000000000000005</v>
      </c>
      <c r="AI151" s="13">
        <v>0.14000000000000001</v>
      </c>
      <c r="AJ151" s="13"/>
      <c r="AK151" s="13"/>
      <c r="AL151" s="13"/>
      <c r="AM151" s="13"/>
    </row>
    <row r="152" spans="1:39" x14ac:dyDescent="0.2">
      <c r="A152" t="s">
        <v>2</v>
      </c>
      <c r="B152" s="3">
        <v>39630</v>
      </c>
      <c r="C152" s="3">
        <v>39661</v>
      </c>
      <c r="D152">
        <v>2008</v>
      </c>
      <c r="E152">
        <v>7</v>
      </c>
      <c r="F152" s="4">
        <v>97.619047620000003</v>
      </c>
      <c r="G152">
        <v>5.76</v>
      </c>
      <c r="H152" s="12">
        <v>1.737801E-3</v>
      </c>
      <c r="I152" s="13">
        <v>0.2969</v>
      </c>
      <c r="J152" s="13">
        <v>0.18099344000000001</v>
      </c>
      <c r="K152" s="13">
        <v>2.5087999999999999</v>
      </c>
      <c r="L152" s="12">
        <v>5.79E-2</v>
      </c>
      <c r="M152" t="s">
        <v>155</v>
      </c>
      <c r="N152" s="13">
        <v>2.8610000000000002</v>
      </c>
      <c r="O152" s="13">
        <v>0.36399999999999999</v>
      </c>
      <c r="P152" s="13">
        <v>0.27789999999999998</v>
      </c>
      <c r="Q152" s="13">
        <v>1.6089</v>
      </c>
      <c r="R152" s="13">
        <v>5.5525000000000002</v>
      </c>
      <c r="S152" s="13"/>
      <c r="T152" s="13">
        <v>0.45329999999999998</v>
      </c>
      <c r="U152" s="13">
        <v>0.39539999999999997</v>
      </c>
      <c r="V152" s="13">
        <v>0.38539999999999996</v>
      </c>
      <c r="W152" s="13">
        <v>16.5</v>
      </c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</row>
    <row r="153" spans="1:39" x14ac:dyDescent="0.2">
      <c r="A153" t="s">
        <v>2</v>
      </c>
      <c r="B153" s="3">
        <v>39661</v>
      </c>
      <c r="C153" s="3">
        <v>39692</v>
      </c>
      <c r="D153">
        <v>2008</v>
      </c>
      <c r="E153">
        <v>8</v>
      </c>
      <c r="F153" s="4">
        <v>88.891010949999995</v>
      </c>
      <c r="G153">
        <v>5.49</v>
      </c>
      <c r="H153" s="12">
        <v>3.2359369999999999E-3</v>
      </c>
      <c r="I153" s="13">
        <v>0.1527</v>
      </c>
      <c r="J153" s="13">
        <v>0.11427546</v>
      </c>
      <c r="K153" s="13">
        <v>0.83169999999999999</v>
      </c>
      <c r="L153" s="12">
        <v>1.2E-2</v>
      </c>
      <c r="M153" s="13">
        <v>0.1119</v>
      </c>
      <c r="N153" s="13">
        <v>1.248</v>
      </c>
      <c r="O153" s="13">
        <v>0.26650000000000001</v>
      </c>
      <c r="P153" s="13">
        <v>0.11650000000000001</v>
      </c>
      <c r="Q153" s="13">
        <v>0.63370000000000004</v>
      </c>
      <c r="R153" s="13">
        <v>2.3231999999999999</v>
      </c>
      <c r="S153" s="13"/>
      <c r="T153" s="13">
        <v>0.4294</v>
      </c>
      <c r="U153" s="13">
        <v>0.41739999999999999</v>
      </c>
      <c r="V153" s="13">
        <v>0.30549999999999999</v>
      </c>
      <c r="W153" s="13">
        <v>7.8</v>
      </c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</row>
    <row r="154" spans="1:39" x14ac:dyDescent="0.2">
      <c r="A154" t="s">
        <v>2</v>
      </c>
      <c r="B154" s="3">
        <v>39692</v>
      </c>
      <c r="C154" s="3">
        <v>39722</v>
      </c>
      <c r="D154">
        <v>2008</v>
      </c>
      <c r="E154">
        <v>9</v>
      </c>
      <c r="F154" s="4">
        <v>40.47937357</v>
      </c>
      <c r="G154">
        <v>5.51</v>
      </c>
      <c r="H154" s="12">
        <v>3.0902949999999998E-3</v>
      </c>
      <c r="I154" s="13">
        <v>0.3861</v>
      </c>
      <c r="J154" s="13">
        <v>0.32020956</v>
      </c>
      <c r="K154" s="13">
        <v>1.4261999999999999</v>
      </c>
      <c r="L154" s="12">
        <v>0.22450000000000001</v>
      </c>
      <c r="M154" s="13">
        <v>0.14019999999999999</v>
      </c>
      <c r="N154" s="13">
        <v>1.67</v>
      </c>
      <c r="O154" s="13">
        <v>0.36530000000000001</v>
      </c>
      <c r="P154" s="13">
        <v>0.157</v>
      </c>
      <c r="Q154" s="13">
        <v>0.82540000000000002</v>
      </c>
      <c r="R154" s="13">
        <v>2.3948</v>
      </c>
      <c r="S154" s="13"/>
      <c r="T154" s="13">
        <v>0.69699999999999995</v>
      </c>
      <c r="U154" s="13">
        <v>0.47249999999999998</v>
      </c>
      <c r="V154" s="13">
        <v>0.33229999999999998</v>
      </c>
      <c r="W154" s="13">
        <v>7.6</v>
      </c>
      <c r="X154" s="13">
        <v>27</v>
      </c>
      <c r="Y154" s="13">
        <v>13</v>
      </c>
      <c r="Z154" s="13">
        <v>0.99</v>
      </c>
      <c r="AA154" s="13">
        <v>3.9E-2</v>
      </c>
      <c r="AB154" s="13">
        <v>23</v>
      </c>
      <c r="AC154" s="13">
        <v>20</v>
      </c>
      <c r="AD154" s="13">
        <v>0.11</v>
      </c>
      <c r="AE154" s="13">
        <v>0.83</v>
      </c>
      <c r="AF154" s="13">
        <v>3.4000000000000002E-2</v>
      </c>
      <c r="AG154" s="13">
        <v>126</v>
      </c>
      <c r="AH154" s="13">
        <v>0.28000000000000003</v>
      </c>
      <c r="AI154" s="13">
        <v>0.09</v>
      </c>
      <c r="AJ154" s="13"/>
      <c r="AK154" s="13"/>
      <c r="AL154" s="13"/>
      <c r="AM154" s="13"/>
    </row>
    <row r="155" spans="1:39" x14ac:dyDescent="0.2">
      <c r="A155" t="s">
        <v>2</v>
      </c>
      <c r="B155" s="3">
        <v>39722</v>
      </c>
      <c r="C155" s="3">
        <v>39753</v>
      </c>
      <c r="D155">
        <v>2008</v>
      </c>
      <c r="E155">
        <v>10</v>
      </c>
      <c r="F155" s="4">
        <v>82.85905271</v>
      </c>
      <c r="G155">
        <v>5.6</v>
      </c>
      <c r="H155" s="12">
        <v>2.5118860000000001E-3</v>
      </c>
      <c r="I155" s="13">
        <v>0.24879999999999999</v>
      </c>
      <c r="J155" s="13">
        <v>0.13076362</v>
      </c>
      <c r="K155" s="13">
        <v>2.5548999999999999</v>
      </c>
      <c r="L155" t="s">
        <v>153</v>
      </c>
      <c r="M155" t="s">
        <v>155</v>
      </c>
      <c r="N155" s="13">
        <v>2.1640000000000001</v>
      </c>
      <c r="O155" s="13">
        <v>0.37259999999999999</v>
      </c>
      <c r="P155" s="13">
        <v>0.2041</v>
      </c>
      <c r="Q155" s="13">
        <v>1.3288</v>
      </c>
      <c r="R155" s="13">
        <v>3.0217000000000001</v>
      </c>
      <c r="S155" s="13"/>
      <c r="T155" s="13">
        <v>0.22559999999999999</v>
      </c>
      <c r="U155" s="13">
        <v>0.22459999999999999</v>
      </c>
      <c r="V155" s="13">
        <v>0.21459999999999999</v>
      </c>
      <c r="W155" s="13">
        <v>9.6999999999999993</v>
      </c>
      <c r="X155" s="13">
        <v>32</v>
      </c>
      <c r="Y155" s="13">
        <v>16</v>
      </c>
      <c r="Z155" s="13">
        <v>0.56000000000000005</v>
      </c>
      <c r="AA155" s="13">
        <v>2.1000000000000001E-2</v>
      </c>
      <c r="AB155" s="13">
        <v>1.1000000000000001</v>
      </c>
      <c r="AC155" s="13">
        <v>13</v>
      </c>
      <c r="AD155" s="13">
        <v>0.06</v>
      </c>
      <c r="AE155" s="13">
        <v>0.36</v>
      </c>
      <c r="AF155" s="13">
        <v>7.2999999999999995E-2</v>
      </c>
      <c r="AG155" s="13">
        <v>182</v>
      </c>
      <c r="AH155" s="13">
        <v>0.23</v>
      </c>
      <c r="AI155" s="13">
        <v>7.0000000000000007E-2</v>
      </c>
      <c r="AJ155" s="13"/>
      <c r="AK155" s="13"/>
      <c r="AL155" s="13"/>
      <c r="AM155" s="13"/>
    </row>
    <row r="156" spans="1:39" x14ac:dyDescent="0.2">
      <c r="A156" t="s">
        <v>2</v>
      </c>
      <c r="B156" s="3">
        <v>39753</v>
      </c>
      <c r="C156" s="3">
        <v>39783</v>
      </c>
      <c r="D156">
        <v>2008</v>
      </c>
      <c r="E156">
        <v>11</v>
      </c>
      <c r="F156" s="4">
        <v>58.078686019999999</v>
      </c>
      <c r="G156">
        <v>4.9800000000000004</v>
      </c>
      <c r="H156" s="12">
        <v>1.0471285E-2</v>
      </c>
      <c r="I156" s="13">
        <v>0.4002</v>
      </c>
      <c r="J156" s="13">
        <v>0.29594508000000003</v>
      </c>
      <c r="K156" s="13">
        <v>2.2566000000000002</v>
      </c>
      <c r="L156" s="12">
        <v>0.24990000000000001</v>
      </c>
      <c r="M156" s="13">
        <v>0.1366</v>
      </c>
      <c r="N156" s="13">
        <v>2.1579999999999999</v>
      </c>
      <c r="O156" s="13">
        <v>0.31519999999999998</v>
      </c>
      <c r="P156" s="13">
        <v>0.13930000000000001</v>
      </c>
      <c r="Q156" s="13">
        <v>1.2323</v>
      </c>
      <c r="R156" s="13">
        <v>1.899</v>
      </c>
      <c r="S156" s="13"/>
      <c r="T156" s="13">
        <v>0.53790000000000004</v>
      </c>
      <c r="U156" s="13">
        <v>0.28799999999999998</v>
      </c>
      <c r="V156" s="13">
        <v>0.15139999999999998</v>
      </c>
      <c r="W156" s="13">
        <v>7.6</v>
      </c>
      <c r="X156" s="13">
        <v>34</v>
      </c>
      <c r="Y156" s="13">
        <v>16</v>
      </c>
      <c r="Z156" s="13">
        <v>0.79</v>
      </c>
      <c r="AA156" s="13">
        <v>3.4000000000000002E-2</v>
      </c>
      <c r="AB156" s="13">
        <v>0.79</v>
      </c>
      <c r="AC156" s="13">
        <v>8.1</v>
      </c>
      <c r="AD156" s="13">
        <v>0.08</v>
      </c>
      <c r="AE156" s="13">
        <v>0.31</v>
      </c>
      <c r="AF156" s="13">
        <v>2.7E-2</v>
      </c>
      <c r="AG156" s="13">
        <v>85</v>
      </c>
      <c r="AH156" s="13">
        <v>0.32</v>
      </c>
      <c r="AI156" s="13">
        <v>0.1</v>
      </c>
      <c r="AJ156" s="13"/>
      <c r="AK156" s="13"/>
      <c r="AL156" s="13"/>
      <c r="AM156" s="13"/>
    </row>
    <row r="157" spans="1:39" x14ac:dyDescent="0.2">
      <c r="A157" t="s">
        <v>2</v>
      </c>
      <c r="B157" s="3">
        <v>39783</v>
      </c>
      <c r="C157" s="3">
        <v>39814</v>
      </c>
      <c r="D157">
        <v>2008</v>
      </c>
      <c r="E157">
        <v>12</v>
      </c>
      <c r="F157" s="4">
        <v>50.830786860000003</v>
      </c>
      <c r="G157">
        <v>4.93</v>
      </c>
      <c r="H157" s="12">
        <v>1.1748976E-2</v>
      </c>
      <c r="I157" s="13">
        <v>0.4788</v>
      </c>
      <c r="J157" s="13">
        <v>0.35370425999999999</v>
      </c>
      <c r="K157" s="13">
        <v>2.7077</v>
      </c>
      <c r="L157" s="12">
        <v>0.30659999999999998</v>
      </c>
      <c r="M157" s="13">
        <v>0.127</v>
      </c>
      <c r="N157" s="13">
        <v>2.5350000000000001</v>
      </c>
      <c r="O157" s="13">
        <v>0.2979</v>
      </c>
      <c r="P157" s="13">
        <v>0.21279999999999999</v>
      </c>
      <c r="Q157" s="13">
        <v>1.6301000000000001</v>
      </c>
      <c r="R157" s="13">
        <v>1.8133999999999999</v>
      </c>
      <c r="S157" s="13"/>
      <c r="T157" s="13">
        <v>0.72689999999999999</v>
      </c>
      <c r="U157" s="13">
        <v>0.42030000000000001</v>
      </c>
      <c r="V157" s="13">
        <v>0.29330000000000001</v>
      </c>
      <c r="W157" s="13">
        <v>7.4</v>
      </c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</row>
    <row r="158" spans="1:39" x14ac:dyDescent="0.2">
      <c r="A158" t="s">
        <v>2</v>
      </c>
      <c r="B158" s="3">
        <v>39814</v>
      </c>
      <c r="C158" s="3">
        <v>39845</v>
      </c>
      <c r="D158">
        <v>2009</v>
      </c>
      <c r="E158">
        <v>1</v>
      </c>
      <c r="F158" s="4">
        <v>13.21937866</v>
      </c>
      <c r="G158">
        <v>4.74</v>
      </c>
      <c r="H158" s="12">
        <v>1.8197009E-2</v>
      </c>
      <c r="I158" s="13">
        <v>0.87719999999999998</v>
      </c>
      <c r="J158" s="13">
        <v>0.68828358000000001</v>
      </c>
      <c r="K158" s="13">
        <v>4.0891000000000002</v>
      </c>
      <c r="L158" s="12">
        <v>0.66080000000000005</v>
      </c>
      <c r="M158" s="13">
        <v>0.1754</v>
      </c>
      <c r="N158" s="13">
        <v>4.12</v>
      </c>
      <c r="O158" s="13">
        <v>0.67010000000000003</v>
      </c>
      <c r="P158" s="13">
        <v>0.34860000000000002</v>
      </c>
      <c r="Q158" s="13">
        <v>2.0853999999999999</v>
      </c>
      <c r="R158" s="13">
        <v>3.2679999999999998</v>
      </c>
      <c r="S158" s="13"/>
      <c r="T158" s="13">
        <v>1.2446999999999999</v>
      </c>
      <c r="U158" s="13">
        <v>0.58389999999999997</v>
      </c>
      <c r="V158" s="13">
        <v>0.40849999999999997</v>
      </c>
      <c r="W158" s="13">
        <v>9.8000000000000007</v>
      </c>
      <c r="X158" s="13"/>
      <c r="Y158" s="13"/>
      <c r="Z158" s="13">
        <v>1.6</v>
      </c>
      <c r="AA158" s="13">
        <v>5.8999999999999997E-2</v>
      </c>
      <c r="AB158" s="13">
        <v>1.6</v>
      </c>
      <c r="AC158" s="13">
        <v>16</v>
      </c>
      <c r="AD158" s="13">
        <v>0.06</v>
      </c>
      <c r="AE158" s="13">
        <v>0.81</v>
      </c>
      <c r="AF158" s="13">
        <v>4.7E-2</v>
      </c>
      <c r="AG158" s="13"/>
      <c r="AH158" s="13">
        <v>0.36</v>
      </c>
      <c r="AI158" s="13">
        <v>0.24</v>
      </c>
      <c r="AJ158" s="13"/>
      <c r="AK158" s="13"/>
      <c r="AL158" s="13"/>
      <c r="AM158" s="13"/>
    </row>
    <row r="159" spans="1:39" x14ac:dyDescent="0.2">
      <c r="A159" t="s">
        <v>2</v>
      </c>
      <c r="B159" s="3">
        <v>39845</v>
      </c>
      <c r="C159" s="3">
        <v>39873</v>
      </c>
      <c r="D159">
        <v>2009</v>
      </c>
      <c r="E159">
        <v>2</v>
      </c>
      <c r="F159" s="4">
        <v>41.720779219999997</v>
      </c>
      <c r="G159">
        <v>4.7</v>
      </c>
      <c r="H159" s="12">
        <v>1.9952622999999999E-2</v>
      </c>
      <c r="I159" s="13">
        <v>0.41639999999999999</v>
      </c>
      <c r="J159" s="13">
        <v>0.35970797999999998</v>
      </c>
      <c r="K159" s="13">
        <v>1.2271000000000001</v>
      </c>
      <c r="L159" s="12">
        <v>0.42920000000000003</v>
      </c>
      <c r="M159" s="13">
        <v>0.20899999999999999</v>
      </c>
      <c r="N159" s="13">
        <v>2.1110000000000002</v>
      </c>
      <c r="O159" s="13">
        <v>0.36320000000000002</v>
      </c>
      <c r="P159" s="13">
        <v>0.1203</v>
      </c>
      <c r="Q159" s="13">
        <v>0.73750000000000004</v>
      </c>
      <c r="R159" s="13">
        <v>1.0404</v>
      </c>
      <c r="S159" s="13"/>
      <c r="T159" s="13">
        <v>0.7984</v>
      </c>
      <c r="U159" s="13">
        <v>0.36919999999999997</v>
      </c>
      <c r="V159" s="13">
        <v>0.16019999999999998</v>
      </c>
      <c r="W159" s="13">
        <v>3.8</v>
      </c>
      <c r="X159" s="13"/>
      <c r="Y159" s="13"/>
      <c r="Z159" s="13">
        <v>1.2</v>
      </c>
      <c r="AA159" s="13">
        <v>3.5999999999999997E-2</v>
      </c>
      <c r="AB159" s="13">
        <v>1.2</v>
      </c>
      <c r="AC159" s="13">
        <v>9.4</v>
      </c>
      <c r="AD159" s="13" t="s">
        <v>34</v>
      </c>
      <c r="AE159" s="13">
        <v>0.42</v>
      </c>
      <c r="AF159" s="13">
        <v>2.5999999999999999E-2</v>
      </c>
      <c r="AG159" s="13"/>
      <c r="AH159" s="13">
        <v>0.27</v>
      </c>
      <c r="AI159" s="13">
        <v>0.14000000000000001</v>
      </c>
      <c r="AJ159" s="13"/>
      <c r="AK159" s="13"/>
      <c r="AL159" s="13"/>
      <c r="AM159" s="13"/>
    </row>
    <row r="160" spans="1:39" x14ac:dyDescent="0.2">
      <c r="A160" t="s">
        <v>2</v>
      </c>
      <c r="B160" s="3">
        <v>39873</v>
      </c>
      <c r="C160" s="3">
        <v>39904</v>
      </c>
      <c r="D160">
        <v>2009</v>
      </c>
      <c r="E160">
        <v>3</v>
      </c>
      <c r="F160" s="4">
        <v>43.57652152</v>
      </c>
      <c r="G160">
        <v>5.0199999999999996</v>
      </c>
      <c r="H160" s="12">
        <v>9.5499260000000002E-3</v>
      </c>
      <c r="I160" s="13">
        <v>0.40720000000000001</v>
      </c>
      <c r="J160" s="13">
        <v>0.34796697999999998</v>
      </c>
      <c r="K160" s="13">
        <v>1.2821</v>
      </c>
      <c r="L160" s="12">
        <v>0.2868</v>
      </c>
      <c r="M160" s="13">
        <v>6.1899999999999997E-2</v>
      </c>
      <c r="N160" s="13">
        <v>1.851</v>
      </c>
      <c r="O160" s="13">
        <v>0.2361</v>
      </c>
      <c r="P160" s="13">
        <v>0.12809999999999999</v>
      </c>
      <c r="Q160" s="13">
        <v>0.9526</v>
      </c>
      <c r="R160" s="13">
        <v>2.0373999999999999</v>
      </c>
      <c r="S160" s="13"/>
      <c r="T160" s="13">
        <v>0.56790000000000007</v>
      </c>
      <c r="U160" s="13">
        <v>0.28110000000000002</v>
      </c>
      <c r="V160" s="13">
        <v>0.21920000000000001</v>
      </c>
      <c r="W160" s="13">
        <v>8.1</v>
      </c>
      <c r="X160" s="13"/>
      <c r="Y160" s="13"/>
      <c r="Z160" s="13">
        <v>1.1000000000000001</v>
      </c>
      <c r="AA160" s="13">
        <v>2.3E-2</v>
      </c>
      <c r="AB160" s="13">
        <v>2.1</v>
      </c>
      <c r="AC160" s="13">
        <v>8.6999999999999993</v>
      </c>
      <c r="AD160" s="13" t="s">
        <v>34</v>
      </c>
      <c r="AE160" s="13">
        <v>0.25</v>
      </c>
      <c r="AF160" s="13">
        <v>2.4E-2</v>
      </c>
      <c r="AG160" s="13"/>
      <c r="AH160" s="13">
        <v>0.34</v>
      </c>
      <c r="AI160" s="13">
        <v>0.11</v>
      </c>
      <c r="AJ160" s="13"/>
      <c r="AK160" s="13"/>
      <c r="AL160" s="13"/>
      <c r="AM160" s="13"/>
    </row>
    <row r="161" spans="1:40" x14ac:dyDescent="0.2">
      <c r="A161" t="s">
        <v>2</v>
      </c>
      <c r="B161" s="3">
        <v>39904</v>
      </c>
      <c r="C161" s="3">
        <v>39934</v>
      </c>
      <c r="D161">
        <v>2009</v>
      </c>
      <c r="E161">
        <v>4</v>
      </c>
      <c r="F161" s="4">
        <v>4.1698497579999998</v>
      </c>
      <c r="G161">
        <v>5.15</v>
      </c>
      <c r="H161" s="12">
        <v>7.0794580000000003E-3</v>
      </c>
      <c r="I161" s="13">
        <v>0.50529999999999997</v>
      </c>
      <c r="J161" s="13">
        <v>0.40000096000000002</v>
      </c>
      <c r="K161" s="13">
        <v>2.2791999999999999</v>
      </c>
      <c r="L161" s="12">
        <v>0.4602</v>
      </c>
      <c r="M161" s="13">
        <v>0.1053</v>
      </c>
      <c r="N161" s="13">
        <v>3.25</v>
      </c>
      <c r="O161" s="13">
        <v>0.87</v>
      </c>
      <c r="P161" s="13">
        <v>0.33250000000000002</v>
      </c>
      <c r="Q161" s="13">
        <v>1.2295</v>
      </c>
      <c r="R161" s="13">
        <v>3.6846000000000001</v>
      </c>
      <c r="S161" s="13"/>
      <c r="T161" s="13">
        <v>1.2762</v>
      </c>
      <c r="U161" s="13">
        <v>0.81599999999999995</v>
      </c>
      <c r="V161" s="13">
        <v>0.71069999999999989</v>
      </c>
      <c r="W161" s="13">
        <v>20.100000000000001</v>
      </c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t="s">
        <v>11</v>
      </c>
    </row>
    <row r="162" spans="1:40" x14ac:dyDescent="0.2">
      <c r="A162" t="s">
        <v>2</v>
      </c>
      <c r="B162" s="3">
        <v>39934</v>
      </c>
      <c r="C162" s="3">
        <v>39965</v>
      </c>
      <c r="D162">
        <v>2009</v>
      </c>
      <c r="E162">
        <v>5</v>
      </c>
      <c r="F162" s="4">
        <v>37.6114082</v>
      </c>
      <c r="G162">
        <v>5.9</v>
      </c>
      <c r="H162" s="12">
        <v>1.2589249999999999E-3</v>
      </c>
      <c r="I162" s="13">
        <v>0.30420000000000003</v>
      </c>
      <c r="J162" s="13">
        <v>0.235593</v>
      </c>
      <c r="K162" s="13">
        <v>1.4850000000000001</v>
      </c>
      <c r="L162" s="12">
        <v>0.18</v>
      </c>
      <c r="M162" s="13">
        <v>0.57299999999999995</v>
      </c>
      <c r="N162" s="13">
        <v>2.3109999999999999</v>
      </c>
      <c r="O162" s="13">
        <v>0.37859999999999999</v>
      </c>
      <c r="P162" s="13">
        <v>0.20710000000000001</v>
      </c>
      <c r="Q162" s="13">
        <v>0.84960000000000002</v>
      </c>
      <c r="R162" s="13">
        <v>3.0417999999999998</v>
      </c>
      <c r="S162" s="13"/>
      <c r="T162" s="13">
        <v>1.3759999999999999</v>
      </c>
      <c r="U162" s="13">
        <v>1.196</v>
      </c>
      <c r="V162" s="13">
        <v>0.623</v>
      </c>
      <c r="W162" s="13">
        <v>9.5</v>
      </c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</row>
    <row r="163" spans="1:40" x14ac:dyDescent="0.2">
      <c r="A163" t="s">
        <v>2</v>
      </c>
      <c r="B163" s="3">
        <v>39965</v>
      </c>
      <c r="C163" s="3">
        <v>39993</v>
      </c>
      <c r="D163">
        <v>2009</v>
      </c>
      <c r="E163">
        <v>6</v>
      </c>
      <c r="F163" s="4">
        <v>53.526282330000001</v>
      </c>
      <c r="G163">
        <v>5.67</v>
      </c>
      <c r="H163" s="12">
        <v>2.1379620000000002E-3</v>
      </c>
      <c r="I163" s="13">
        <v>0.22309999999999999</v>
      </c>
      <c r="J163" s="13">
        <v>0.15779167999999999</v>
      </c>
      <c r="K163" s="13">
        <v>1.4136</v>
      </c>
      <c r="L163" s="12">
        <v>0.1278</v>
      </c>
      <c r="M163" s="13">
        <v>0.23599999999999999</v>
      </c>
      <c r="N163" s="13">
        <v>1.8360000000000001</v>
      </c>
      <c r="O163" s="13">
        <v>0.34399999999999997</v>
      </c>
      <c r="P163" s="13">
        <v>0.16200000000000001</v>
      </c>
      <c r="Q163" s="13">
        <v>1.0109999999999999</v>
      </c>
      <c r="R163" s="13">
        <v>2.786</v>
      </c>
      <c r="S163" s="13"/>
      <c r="T163" s="13">
        <v>1.0047999999999999</v>
      </c>
      <c r="U163" s="13">
        <v>0.877</v>
      </c>
      <c r="V163" s="13">
        <v>0.64100000000000001</v>
      </c>
      <c r="W163" s="13">
        <v>16.600000000000001</v>
      </c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</row>
    <row r="164" spans="1:40" x14ac:dyDescent="0.2">
      <c r="A164" t="s">
        <v>2</v>
      </c>
      <c r="B164" s="3">
        <v>39993</v>
      </c>
      <c r="C164" s="3">
        <v>40028</v>
      </c>
      <c r="D164">
        <v>2009</v>
      </c>
      <c r="E164">
        <v>7</v>
      </c>
      <c r="F164" s="4">
        <v>89.033816160000001</v>
      </c>
      <c r="G164">
        <v>5.55</v>
      </c>
      <c r="H164" s="12">
        <v>2.8183829999999998E-3</v>
      </c>
      <c r="I164" s="13">
        <v>0.35349999999999998</v>
      </c>
      <c r="J164" s="13">
        <v>0.31150882000000002</v>
      </c>
      <c r="K164" s="13">
        <v>0.90890000000000004</v>
      </c>
      <c r="L164" s="12">
        <v>0.16350000000000001</v>
      </c>
      <c r="M164" s="13">
        <v>0.42599999999999999</v>
      </c>
      <c r="N164" s="13">
        <v>1.492</v>
      </c>
      <c r="O164" s="13">
        <v>0.29499999999999998</v>
      </c>
      <c r="P164" s="13">
        <v>0.122</v>
      </c>
      <c r="Q164" s="13">
        <v>0.76300000000000001</v>
      </c>
      <c r="R164" s="13">
        <v>1.365</v>
      </c>
      <c r="S164" s="13"/>
      <c r="T164" s="13">
        <v>0.92849999999999999</v>
      </c>
      <c r="U164" s="13">
        <v>0.76500000000000001</v>
      </c>
      <c r="V164" s="13">
        <v>0.33900000000000002</v>
      </c>
      <c r="W164" s="13">
        <v>6.9</v>
      </c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</row>
    <row r="165" spans="1:40" x14ac:dyDescent="0.2">
      <c r="A165" t="s">
        <v>2</v>
      </c>
      <c r="B165" s="3">
        <v>40028</v>
      </c>
      <c r="C165" s="3">
        <v>40056</v>
      </c>
      <c r="D165">
        <v>2009</v>
      </c>
      <c r="E165">
        <v>8</v>
      </c>
      <c r="F165" s="4">
        <v>52.095381719999999</v>
      </c>
      <c r="G165">
        <v>5.7</v>
      </c>
      <c r="H165" s="12">
        <v>1.9952619999999998E-3</v>
      </c>
      <c r="I165" s="13">
        <v>0.33289999999999997</v>
      </c>
      <c r="J165" s="13">
        <v>0.25937270000000001</v>
      </c>
      <c r="K165" s="13">
        <v>1.5914999999999999</v>
      </c>
      <c r="L165" s="12">
        <v>0.19309999999999999</v>
      </c>
      <c r="M165" s="13">
        <v>0.28799999999999998</v>
      </c>
      <c r="N165" s="13">
        <v>1.641</v>
      </c>
      <c r="O165" s="13">
        <v>0.39200000000000002</v>
      </c>
      <c r="P165" s="13">
        <v>0.18</v>
      </c>
      <c r="Q165" s="13">
        <v>0.88400000000000001</v>
      </c>
      <c r="R165" s="13">
        <v>1.2410000000000001</v>
      </c>
      <c r="S165" s="13"/>
      <c r="T165" s="13">
        <v>0.92809999999999993</v>
      </c>
      <c r="U165" s="13">
        <v>0.73499999999999999</v>
      </c>
      <c r="V165" s="13">
        <v>0.44700000000000001</v>
      </c>
      <c r="W165" s="13">
        <v>6.3</v>
      </c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</row>
    <row r="166" spans="1:40" x14ac:dyDescent="0.2">
      <c r="A166" t="s">
        <v>2</v>
      </c>
      <c r="B166" s="3">
        <v>40056</v>
      </c>
      <c r="C166" s="3">
        <v>40084</v>
      </c>
      <c r="D166">
        <v>2009</v>
      </c>
      <c r="E166">
        <v>9</v>
      </c>
      <c r="F166" s="4">
        <v>50.55848846</v>
      </c>
      <c r="G166">
        <v>5.12</v>
      </c>
      <c r="H166" s="12">
        <v>7.5857759999999998E-3</v>
      </c>
      <c r="I166" s="13">
        <v>0.23780000000000001</v>
      </c>
      <c r="J166" s="13">
        <v>0.12519211999999999</v>
      </c>
      <c r="K166" s="13">
        <v>2.4373999999999998</v>
      </c>
      <c r="L166" s="12">
        <v>7.9200000000000007E-2</v>
      </c>
      <c r="M166" t="s">
        <v>155</v>
      </c>
      <c r="N166" s="13">
        <v>1.895</v>
      </c>
      <c r="O166" s="13">
        <v>0.41799999999999998</v>
      </c>
      <c r="P166" s="13">
        <v>0.20300000000000001</v>
      </c>
      <c r="Q166" s="13">
        <v>1.212</v>
      </c>
      <c r="R166" s="13">
        <v>1.4610000000000001</v>
      </c>
      <c r="S166" s="13"/>
      <c r="T166" s="13">
        <v>0.34420000000000001</v>
      </c>
      <c r="U166" s="13">
        <v>0.26500000000000001</v>
      </c>
      <c r="V166" s="13">
        <v>0.255</v>
      </c>
      <c r="W166" s="13">
        <v>12.6</v>
      </c>
      <c r="X166" s="13">
        <v>24</v>
      </c>
      <c r="Y166" s="13">
        <v>21</v>
      </c>
      <c r="Z166" s="13">
        <v>0.42</v>
      </c>
      <c r="AA166" s="13">
        <v>2.8000000000000001E-2</v>
      </c>
      <c r="AB166" s="13">
        <v>2</v>
      </c>
      <c r="AC166" s="13">
        <v>12</v>
      </c>
      <c r="AD166" s="13">
        <v>0.09</v>
      </c>
      <c r="AE166" s="13">
        <v>0.37</v>
      </c>
      <c r="AF166" s="13">
        <v>3.2000000000000001E-2</v>
      </c>
      <c r="AG166" s="13">
        <v>100</v>
      </c>
      <c r="AH166" s="13">
        <v>0.27</v>
      </c>
      <c r="AI166" s="13">
        <v>7.0000000000000007E-2</v>
      </c>
      <c r="AJ166" s="13">
        <v>0.1</v>
      </c>
      <c r="AK166" s="13"/>
      <c r="AL166" s="13"/>
      <c r="AM166" s="13"/>
    </row>
    <row r="167" spans="1:40" x14ac:dyDescent="0.2">
      <c r="A167" t="s">
        <v>2</v>
      </c>
      <c r="B167" s="3">
        <v>40084</v>
      </c>
      <c r="C167" s="3">
        <v>40119</v>
      </c>
      <c r="D167">
        <v>2009</v>
      </c>
      <c r="E167">
        <v>10</v>
      </c>
      <c r="F167" s="4">
        <v>58.348947369999998</v>
      </c>
      <c r="G167">
        <v>5.4</v>
      </c>
      <c r="H167" s="12">
        <v>3.9810720000000004E-3</v>
      </c>
      <c r="I167" s="13">
        <v>0.3614</v>
      </c>
      <c r="J167" s="13">
        <v>0.10351622000000001</v>
      </c>
      <c r="K167" s="13">
        <v>5.5819000000000001</v>
      </c>
      <c r="L167" t="s">
        <v>148</v>
      </c>
      <c r="M167" t="s">
        <v>155</v>
      </c>
      <c r="N167" s="13">
        <v>3.0670000000000002</v>
      </c>
      <c r="O167" s="13">
        <v>0.504</v>
      </c>
      <c r="P167" s="13">
        <v>0.378</v>
      </c>
      <c r="Q167" s="13">
        <v>2.8010000000000002</v>
      </c>
      <c r="R167" s="13">
        <v>2.2040000000000002</v>
      </c>
      <c r="S167" s="13"/>
      <c r="T167" s="13">
        <v>0.24199999999999999</v>
      </c>
      <c r="U167" s="13">
        <v>0.23699999999999999</v>
      </c>
      <c r="V167" s="13">
        <v>0.22699999999999998</v>
      </c>
      <c r="W167" s="13">
        <v>11.3</v>
      </c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</row>
    <row r="168" spans="1:40" x14ac:dyDescent="0.2">
      <c r="A168" t="s">
        <v>2</v>
      </c>
      <c r="B168" s="3">
        <v>40119</v>
      </c>
      <c r="C168" s="3">
        <v>40147</v>
      </c>
      <c r="D168">
        <v>2009</v>
      </c>
      <c r="E168">
        <v>11</v>
      </c>
      <c r="F168" s="4">
        <v>77.179332500000001</v>
      </c>
      <c r="G168">
        <v>5.0999999999999996</v>
      </c>
      <c r="H168" s="12">
        <v>7.9432819999999994E-3</v>
      </c>
      <c r="I168" s="13">
        <v>0.37440000000000001</v>
      </c>
      <c r="J168" s="13">
        <v>0.28189836000000001</v>
      </c>
      <c r="K168" s="13">
        <v>2.0022000000000002</v>
      </c>
      <c r="L168" s="12">
        <v>0.27610000000000001</v>
      </c>
      <c r="M168" s="13">
        <v>0.11899999999999999</v>
      </c>
      <c r="N168" s="13">
        <v>2.0049999999999999</v>
      </c>
      <c r="O168" s="13">
        <v>0.36799999999999999</v>
      </c>
      <c r="P168" s="13">
        <v>0.2</v>
      </c>
      <c r="Q168" s="13">
        <v>1.3149999999999999</v>
      </c>
      <c r="R168" s="13">
        <v>1.4239999999999999</v>
      </c>
      <c r="S168" s="13"/>
      <c r="T168" s="13">
        <v>0.61810000000000009</v>
      </c>
      <c r="U168" s="13">
        <v>0.34200000000000003</v>
      </c>
      <c r="V168" s="13">
        <v>0.22300000000000003</v>
      </c>
      <c r="W168" s="13">
        <v>8.3000000000000007</v>
      </c>
      <c r="X168" s="13">
        <v>11</v>
      </c>
      <c r="Y168" s="13">
        <v>11</v>
      </c>
      <c r="Z168" s="13">
        <v>0.66</v>
      </c>
      <c r="AA168" s="13">
        <v>0.03</v>
      </c>
      <c r="AB168" s="13">
        <v>0.75</v>
      </c>
      <c r="AC168" s="13">
        <v>7.9</v>
      </c>
      <c r="AD168" s="13">
        <v>7.0000000000000007E-2</v>
      </c>
      <c r="AE168" s="13">
        <v>0.22</v>
      </c>
      <c r="AF168" s="13">
        <v>3.1E-2</v>
      </c>
      <c r="AG168" s="13">
        <v>130</v>
      </c>
      <c r="AH168" s="13">
        <v>0.31</v>
      </c>
      <c r="AI168" s="13">
        <v>0.1</v>
      </c>
      <c r="AJ168" s="13">
        <v>0.1</v>
      </c>
      <c r="AK168" s="13"/>
      <c r="AL168" s="13"/>
      <c r="AM168" s="13"/>
    </row>
    <row r="169" spans="1:40" x14ac:dyDescent="0.2">
      <c r="A169" t="s">
        <v>2</v>
      </c>
      <c r="B169" s="3">
        <v>40147</v>
      </c>
      <c r="C169" s="3">
        <v>40182</v>
      </c>
      <c r="D169">
        <v>2009</v>
      </c>
      <c r="E169">
        <v>12</v>
      </c>
      <c r="F169" s="4">
        <v>43.899915710000002</v>
      </c>
      <c r="G169">
        <v>4.8899999999999997</v>
      </c>
      <c r="H169" s="12">
        <v>1.2882496E-2</v>
      </c>
      <c r="I169" s="13">
        <v>0.55679999999999996</v>
      </c>
      <c r="J169" s="13">
        <v>0.49888368</v>
      </c>
      <c r="K169" s="13">
        <v>1.2536</v>
      </c>
      <c r="L169" s="12">
        <v>0.38200000000000001</v>
      </c>
      <c r="M169" s="13">
        <v>0.21099999999999999</v>
      </c>
      <c r="N169" s="13">
        <v>2.0169999999999999</v>
      </c>
      <c r="O169" s="13">
        <v>0.48799999999999999</v>
      </c>
      <c r="P169" s="13">
        <v>0.186</v>
      </c>
      <c r="Q169" s="13">
        <v>0.90100000000000002</v>
      </c>
      <c r="R169" s="13">
        <v>1.081</v>
      </c>
      <c r="S169" s="13"/>
      <c r="T169" s="13">
        <v>0.91300000000000003</v>
      </c>
      <c r="U169" s="13">
        <v>0.53100000000000003</v>
      </c>
      <c r="V169" s="13">
        <v>0.32000000000000006</v>
      </c>
      <c r="W169" s="13">
        <v>7</v>
      </c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</row>
    <row r="170" spans="1:40" x14ac:dyDescent="0.2">
      <c r="A170" t="s">
        <v>2</v>
      </c>
      <c r="B170" s="3">
        <v>40182</v>
      </c>
      <c r="C170" s="3">
        <v>40210</v>
      </c>
      <c r="D170">
        <v>2010</v>
      </c>
      <c r="E170">
        <v>1</v>
      </c>
      <c r="F170" s="4">
        <v>21.324404909999998</v>
      </c>
      <c r="G170">
        <v>4.49</v>
      </c>
      <c r="H170" s="12">
        <v>3.2359366000000001E-2</v>
      </c>
      <c r="I170" s="13">
        <v>0.33579999999999999</v>
      </c>
      <c r="J170" s="13">
        <v>0.31793907999999999</v>
      </c>
      <c r="K170" s="13">
        <v>0.3866</v>
      </c>
      <c r="L170" s="12">
        <v>0.50529999999999997</v>
      </c>
      <c r="M170" s="13">
        <v>0.246</v>
      </c>
      <c r="N170" s="13">
        <v>2.0830000000000002</v>
      </c>
      <c r="O170" t="s">
        <v>156</v>
      </c>
      <c r="P170" t="s">
        <v>60</v>
      </c>
      <c r="Q170" s="13">
        <v>0.20200000000000001</v>
      </c>
      <c r="R170" s="13">
        <v>0.14599999999999999</v>
      </c>
      <c r="S170" s="13"/>
      <c r="T170" s="13">
        <v>0.87229999999999996</v>
      </c>
      <c r="U170" s="13">
        <v>0.36699999999999999</v>
      </c>
      <c r="V170" s="13">
        <v>0.121</v>
      </c>
      <c r="W170" s="13">
        <v>1.3</v>
      </c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</row>
    <row r="171" spans="1:40" x14ac:dyDescent="0.2">
      <c r="A171" t="s">
        <v>2</v>
      </c>
      <c r="B171" s="3">
        <v>40210</v>
      </c>
      <c r="C171" s="3">
        <v>40238</v>
      </c>
      <c r="D171">
        <v>2010</v>
      </c>
      <c r="E171">
        <v>2</v>
      </c>
      <c r="F171" s="4">
        <v>42.148367460000003</v>
      </c>
      <c r="G171">
        <v>4.46</v>
      </c>
      <c r="H171" s="12">
        <v>3.4673685000000003E-2</v>
      </c>
      <c r="I171" s="13">
        <v>0.48399999999999999</v>
      </c>
      <c r="J171" s="13">
        <v>0.44604670000000002</v>
      </c>
      <c r="K171" s="13">
        <v>0.82150000000000001</v>
      </c>
      <c r="L171" s="12">
        <v>0.59340000000000004</v>
      </c>
      <c r="M171" s="13">
        <v>0.26800000000000002</v>
      </c>
      <c r="N171" s="13">
        <v>2.661</v>
      </c>
      <c r="O171" s="13">
        <v>0.26800000000000002</v>
      </c>
      <c r="P171" s="13">
        <v>0.13500000000000001</v>
      </c>
      <c r="Q171" s="13">
        <v>0.438</v>
      </c>
      <c r="R171" s="13">
        <v>0.54100000000000004</v>
      </c>
      <c r="S171" s="13"/>
      <c r="T171" s="13">
        <v>1.1133999999999999</v>
      </c>
      <c r="U171" s="13">
        <v>0.52</v>
      </c>
      <c r="V171" s="13">
        <v>0.252</v>
      </c>
      <c r="W171" s="13">
        <v>3.7</v>
      </c>
      <c r="X171" s="13"/>
      <c r="Y171" s="13"/>
      <c r="Z171" s="13">
        <v>1.3</v>
      </c>
      <c r="AA171" s="13">
        <v>6.7000000000000004E-2</v>
      </c>
      <c r="AB171" s="13">
        <v>1.2</v>
      </c>
      <c r="AC171" s="13">
        <v>13</v>
      </c>
      <c r="AD171" s="13">
        <v>0.06</v>
      </c>
      <c r="AE171" s="13">
        <v>0.43</v>
      </c>
      <c r="AF171" s="13">
        <v>0.02</v>
      </c>
      <c r="AG171" s="13"/>
      <c r="AH171" s="13">
        <v>0.32</v>
      </c>
      <c r="AI171" s="13">
        <v>0.1</v>
      </c>
      <c r="AJ171" s="13">
        <v>0.1</v>
      </c>
      <c r="AK171" s="13"/>
      <c r="AL171" s="13"/>
      <c r="AM171" s="13"/>
    </row>
    <row r="172" spans="1:40" x14ac:dyDescent="0.2">
      <c r="A172" t="s">
        <v>2</v>
      </c>
      <c r="B172" s="3">
        <v>40238</v>
      </c>
      <c r="C172" s="3">
        <v>40266</v>
      </c>
      <c r="D172">
        <v>2010</v>
      </c>
      <c r="E172">
        <v>3</v>
      </c>
      <c r="F172" s="4">
        <v>9.9810447999999994</v>
      </c>
      <c r="G172">
        <v>4.88</v>
      </c>
      <c r="H172" s="12">
        <v>1.3182566999999999E-2</v>
      </c>
      <c r="I172" s="13">
        <v>0.5948</v>
      </c>
      <c r="J172" s="13">
        <v>0.47945707999999998</v>
      </c>
      <c r="K172" s="13">
        <v>2.4965999999999999</v>
      </c>
      <c r="L172" s="12">
        <v>0.63900000000000001</v>
      </c>
      <c r="M172" s="13">
        <v>0.44500000000000001</v>
      </c>
      <c r="N172" s="13">
        <v>3.0369999999999999</v>
      </c>
      <c r="O172" s="13">
        <v>0.35339999999999999</v>
      </c>
      <c r="P172" s="13">
        <v>0.26</v>
      </c>
      <c r="Q172" s="13">
        <v>1.4432</v>
      </c>
      <c r="R172" s="13">
        <v>1.9282999999999999</v>
      </c>
      <c r="S172" s="13"/>
      <c r="T172" s="13">
        <v>1.4790000000000001</v>
      </c>
      <c r="U172" s="13">
        <v>0.84</v>
      </c>
      <c r="V172" s="13">
        <v>0.39499999999999996</v>
      </c>
      <c r="W172" s="13">
        <v>9.3000000000000007</v>
      </c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</row>
    <row r="173" spans="1:40" x14ac:dyDescent="0.2">
      <c r="A173" t="s">
        <v>2</v>
      </c>
      <c r="B173" s="3">
        <v>40266</v>
      </c>
      <c r="C173" s="3">
        <v>40301</v>
      </c>
      <c r="D173">
        <v>2010</v>
      </c>
      <c r="E173">
        <v>4</v>
      </c>
      <c r="F173" s="4">
        <v>22.89440987</v>
      </c>
      <c r="G173">
        <v>5.29</v>
      </c>
      <c r="H173" s="12">
        <v>5.1286140000000001E-3</v>
      </c>
      <c r="I173" s="13">
        <v>0.55500000000000005</v>
      </c>
      <c r="J173" s="13">
        <v>0.4559472</v>
      </c>
      <c r="K173" s="13">
        <v>2.1440000000000001</v>
      </c>
      <c r="L173" s="12">
        <v>0.68200000000000005</v>
      </c>
      <c r="M173" s="13">
        <v>0.75900000000000001</v>
      </c>
      <c r="N173" s="13">
        <v>2.75</v>
      </c>
      <c r="O173" s="13">
        <v>0.56769999999999998</v>
      </c>
      <c r="P173" s="13">
        <v>0.3095</v>
      </c>
      <c r="Q173" s="13">
        <v>1.1318999999999999</v>
      </c>
      <c r="R173" s="13">
        <v>1.5442</v>
      </c>
      <c r="S173" s="13"/>
      <c r="T173" s="13">
        <v>2.1019999999999999</v>
      </c>
      <c r="U173" s="13">
        <v>1.42</v>
      </c>
      <c r="V173" s="13">
        <v>0.66099999999999992</v>
      </c>
      <c r="W173" s="13">
        <v>13.4</v>
      </c>
      <c r="X173" s="13"/>
      <c r="Y173" s="13"/>
      <c r="Z173" s="13">
        <v>2.4</v>
      </c>
      <c r="AA173" s="13">
        <v>5.8000000000000003E-2</v>
      </c>
      <c r="AB173" s="13">
        <v>5.0999999999999996</v>
      </c>
      <c r="AC173" s="13">
        <v>32</v>
      </c>
      <c r="AD173" s="13">
        <v>0.15</v>
      </c>
      <c r="AE173" s="13">
        <v>0.95</v>
      </c>
      <c r="AF173" s="13">
        <v>7.0000000000000007E-2</v>
      </c>
      <c r="AG173" s="13"/>
      <c r="AH173" s="13">
        <v>0.47</v>
      </c>
      <c r="AI173" s="13">
        <v>0.18</v>
      </c>
      <c r="AJ173" s="13">
        <v>0.16</v>
      </c>
      <c r="AK173" s="13"/>
      <c r="AL173" s="13"/>
      <c r="AM173" s="13"/>
    </row>
    <row r="174" spans="1:40" x14ac:dyDescent="0.2">
      <c r="A174" t="s">
        <v>2</v>
      </c>
      <c r="B174" s="3">
        <v>40301</v>
      </c>
      <c r="C174" s="3">
        <v>40329</v>
      </c>
      <c r="D174">
        <v>2010</v>
      </c>
      <c r="E174">
        <v>5</v>
      </c>
      <c r="F174" s="4">
        <v>57.818984180000001</v>
      </c>
      <c r="G174">
        <v>6</v>
      </c>
      <c r="H174" s="12">
        <v>1E-3</v>
      </c>
      <c r="I174" s="13">
        <v>0.63400000000000001</v>
      </c>
      <c r="J174" s="13">
        <v>0.5754184</v>
      </c>
      <c r="K174" s="13">
        <v>1.268</v>
      </c>
      <c r="L174" s="12">
        <v>0.25280000000000002</v>
      </c>
      <c r="M174" s="13">
        <v>0.74099999999999999</v>
      </c>
      <c r="N174" s="13">
        <v>2.363</v>
      </c>
      <c r="O174" s="13">
        <v>0.54200000000000004</v>
      </c>
      <c r="P174" s="13">
        <v>0.21299999999999999</v>
      </c>
      <c r="Q174" s="13">
        <v>0.90700000000000003</v>
      </c>
      <c r="R174" s="13">
        <v>1.706</v>
      </c>
      <c r="S174" s="13"/>
      <c r="T174" s="13">
        <v>1.4228000000000001</v>
      </c>
      <c r="U174" s="13">
        <v>1.17</v>
      </c>
      <c r="V174" s="13">
        <v>0.42899999999999994</v>
      </c>
      <c r="W174" s="13">
        <v>11.4</v>
      </c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</row>
    <row r="175" spans="1:40" x14ac:dyDescent="0.2">
      <c r="A175" t="s">
        <v>2</v>
      </c>
      <c r="B175" s="3">
        <v>40329</v>
      </c>
      <c r="C175" s="3">
        <v>40358</v>
      </c>
      <c r="D175">
        <v>2010</v>
      </c>
      <c r="E175">
        <v>6</v>
      </c>
      <c r="F175" s="4">
        <v>45.232358390000002</v>
      </c>
      <c r="G175">
        <v>5.55</v>
      </c>
      <c r="H175" s="12">
        <v>2.8183829999999998E-3</v>
      </c>
      <c r="I175" s="13">
        <v>0.34079999999999999</v>
      </c>
      <c r="J175" s="13">
        <v>0.29802341999999998</v>
      </c>
      <c r="K175" s="13">
        <v>0.92589999999999995</v>
      </c>
      <c r="L175" s="12">
        <v>0.21840000000000001</v>
      </c>
      <c r="M175" s="13">
        <v>0.33</v>
      </c>
      <c r="N175" s="13">
        <v>1.59</v>
      </c>
      <c r="O175" s="13">
        <v>0.25919999999999999</v>
      </c>
      <c r="P175" s="13">
        <v>0.13769999999999999</v>
      </c>
      <c r="Q175" s="13">
        <v>0.5645</v>
      </c>
      <c r="R175" s="13">
        <v>1.7287999999999999</v>
      </c>
      <c r="S175" s="13"/>
      <c r="T175" s="13">
        <v>0.86840000000000006</v>
      </c>
      <c r="U175" s="13">
        <v>0.65</v>
      </c>
      <c r="V175" s="13">
        <v>0.32</v>
      </c>
      <c r="W175" s="13">
        <v>11</v>
      </c>
      <c r="X175" s="13"/>
      <c r="Y175" s="13"/>
      <c r="Z175" s="13">
        <v>0.63</v>
      </c>
      <c r="AA175" s="13">
        <v>0.09</v>
      </c>
      <c r="AB175" s="13">
        <v>2.2000000000000002</v>
      </c>
      <c r="AC175" s="13">
        <v>28</v>
      </c>
      <c r="AD175" s="13">
        <v>0.1</v>
      </c>
      <c r="AE175" s="13">
        <v>0.44</v>
      </c>
      <c r="AF175" s="13">
        <v>0.05</v>
      </c>
      <c r="AG175" s="13"/>
      <c r="AH175" s="13">
        <v>0.37</v>
      </c>
      <c r="AI175" s="13">
        <v>0.1</v>
      </c>
      <c r="AJ175" s="13">
        <v>0.09</v>
      </c>
      <c r="AK175" s="13"/>
      <c r="AL175" s="13"/>
      <c r="AM175" s="13"/>
      <c r="AN175" t="s">
        <v>12</v>
      </c>
    </row>
    <row r="176" spans="1:40" x14ac:dyDescent="0.2">
      <c r="A176" t="s">
        <v>2</v>
      </c>
      <c r="B176" s="3">
        <v>40358</v>
      </c>
      <c r="C176" s="3">
        <v>40393</v>
      </c>
      <c r="D176">
        <v>2010</v>
      </c>
      <c r="E176">
        <v>7</v>
      </c>
      <c r="F176" s="4">
        <v>89.616775669999996</v>
      </c>
      <c r="G176">
        <v>5.05</v>
      </c>
      <c r="H176" s="12">
        <v>8.9125090000000008E-3</v>
      </c>
      <c r="I176" s="13">
        <v>0.20880000000000001</v>
      </c>
      <c r="J176" s="13">
        <v>0.16582475999999999</v>
      </c>
      <c r="K176" s="13">
        <v>0.93020000000000003</v>
      </c>
      <c r="L176" s="12">
        <v>7.5399999999999995E-2</v>
      </c>
      <c r="M176" t="s">
        <v>155</v>
      </c>
      <c r="N176" s="13">
        <v>1.556</v>
      </c>
      <c r="O176" s="13">
        <v>0.35759999999999997</v>
      </c>
      <c r="P176" s="13">
        <v>0.13869999999999999</v>
      </c>
      <c r="Q176" s="13">
        <v>0.50309999999999999</v>
      </c>
      <c r="R176" s="13">
        <v>1.7562</v>
      </c>
      <c r="S176" s="13"/>
      <c r="T176" s="13">
        <v>0.37539999999999996</v>
      </c>
      <c r="U176" s="13">
        <v>0.3</v>
      </c>
      <c r="V176" s="13">
        <v>0.28999999999999998</v>
      </c>
      <c r="W176" s="13">
        <v>18.3</v>
      </c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t="s">
        <v>61</v>
      </c>
    </row>
    <row r="177" spans="1:40" x14ac:dyDescent="0.2">
      <c r="A177" t="s">
        <v>2</v>
      </c>
      <c r="B177" s="3">
        <v>40393</v>
      </c>
      <c r="C177" s="3">
        <v>40420</v>
      </c>
      <c r="D177">
        <v>2010</v>
      </c>
      <c r="E177">
        <v>8</v>
      </c>
      <c r="F177" s="4">
        <v>87.337933939999999</v>
      </c>
      <c r="G177">
        <v>5.28</v>
      </c>
      <c r="H177" s="12">
        <v>5.2480749999999996E-3</v>
      </c>
      <c r="I177" s="13">
        <v>0.20649999999999999</v>
      </c>
      <c r="J177" s="13">
        <v>0.16029076</v>
      </c>
      <c r="K177" s="13">
        <v>1.0002</v>
      </c>
      <c r="L177" s="12">
        <v>0.13059999999999999</v>
      </c>
      <c r="M177" s="13">
        <v>0.19900000000000001</v>
      </c>
      <c r="N177" s="13">
        <v>1.2430000000000001</v>
      </c>
      <c r="O177" s="13">
        <v>0.2424</v>
      </c>
      <c r="P177" s="13">
        <v>0.10340000000000001</v>
      </c>
      <c r="Q177" s="13">
        <v>0.60419999999999996</v>
      </c>
      <c r="R177" s="13">
        <v>0.83430000000000004</v>
      </c>
      <c r="S177" s="13"/>
      <c r="T177" s="13">
        <v>0.56059999999999999</v>
      </c>
      <c r="U177" s="13">
        <v>0.43</v>
      </c>
      <c r="V177" s="13">
        <v>0.23099999999999998</v>
      </c>
      <c r="W177" s="13">
        <v>6.9</v>
      </c>
      <c r="X177" s="13"/>
      <c r="Y177" s="13"/>
      <c r="Z177" s="13">
        <v>0.33</v>
      </c>
      <c r="AA177" s="13">
        <v>6.0999999999999999E-2</v>
      </c>
      <c r="AB177" s="13">
        <v>1.4</v>
      </c>
      <c r="AC177" s="13">
        <v>12</v>
      </c>
      <c r="AD177" s="13">
        <v>0.05</v>
      </c>
      <c r="AE177" s="13">
        <v>0.23</v>
      </c>
      <c r="AF177" s="13">
        <v>0.02</v>
      </c>
      <c r="AG177" s="13"/>
      <c r="AH177" s="13">
        <v>0.15</v>
      </c>
      <c r="AI177" s="13">
        <v>0.05</v>
      </c>
      <c r="AJ177" s="13">
        <v>0.15</v>
      </c>
      <c r="AK177" s="13"/>
      <c r="AL177" s="13"/>
      <c r="AM177" s="13"/>
      <c r="AN177" t="s">
        <v>64</v>
      </c>
    </row>
    <row r="178" spans="1:40" x14ac:dyDescent="0.2">
      <c r="A178" t="s">
        <v>2</v>
      </c>
      <c r="B178" s="3">
        <v>40420</v>
      </c>
      <c r="C178" s="3">
        <v>40455</v>
      </c>
      <c r="D178">
        <v>2010</v>
      </c>
      <c r="E178">
        <v>9</v>
      </c>
      <c r="F178" s="4">
        <v>82.250287310000004</v>
      </c>
      <c r="G178">
        <v>5.39</v>
      </c>
      <c r="H178" s="12">
        <v>4.073803E-3</v>
      </c>
      <c r="I178" s="13">
        <v>0.17169999999999999</v>
      </c>
      <c r="J178" s="13">
        <v>8.1670060000000003E-2</v>
      </c>
      <c r="K178" s="13">
        <v>1.9487000000000001</v>
      </c>
      <c r="L178" s="12">
        <v>8.4199999999999997E-2</v>
      </c>
      <c r="M178" s="13">
        <v>8.5999999999999993E-2</v>
      </c>
      <c r="N178" s="13">
        <v>1.4590000000000001</v>
      </c>
      <c r="O178" s="13">
        <v>0.27610000000000001</v>
      </c>
      <c r="P178" s="13">
        <v>0.15060000000000001</v>
      </c>
      <c r="Q178" s="13">
        <v>0.93159999999999998</v>
      </c>
      <c r="R178" s="13">
        <v>1.0184</v>
      </c>
      <c r="S178" s="13"/>
      <c r="T178" s="13">
        <v>0.36420000000000002</v>
      </c>
      <c r="U178" s="13">
        <v>0.28000000000000003</v>
      </c>
      <c r="V178" s="13">
        <v>0.19400000000000003</v>
      </c>
      <c r="W178" s="13">
        <v>6.2</v>
      </c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t="s">
        <v>61</v>
      </c>
    </row>
    <row r="179" spans="1:40" x14ac:dyDescent="0.2">
      <c r="A179" t="s">
        <v>2</v>
      </c>
      <c r="B179" s="3">
        <v>40455</v>
      </c>
      <c r="C179" s="3">
        <v>40483</v>
      </c>
      <c r="D179">
        <v>2010</v>
      </c>
      <c r="E179">
        <v>10</v>
      </c>
      <c r="F179" s="4">
        <v>35.030965039999998</v>
      </c>
      <c r="G179">
        <v>5.75</v>
      </c>
      <c r="H179" s="12">
        <v>1.778279E-3</v>
      </c>
      <c r="I179" s="13">
        <v>0.29970000000000002</v>
      </c>
      <c r="J179" s="13">
        <v>0.22224569999999999</v>
      </c>
      <c r="K179" s="13">
        <v>1.6765000000000001</v>
      </c>
      <c r="L179" t="s">
        <v>148</v>
      </c>
      <c r="M179" t="s">
        <v>155</v>
      </c>
      <c r="N179" s="13">
        <v>1.804</v>
      </c>
      <c r="O179" s="13">
        <v>0.48249999999999998</v>
      </c>
      <c r="P179" s="13">
        <v>0.23980000000000001</v>
      </c>
      <c r="Q179" s="13">
        <v>0.872</v>
      </c>
      <c r="R179" s="13">
        <v>2.1042999999999998</v>
      </c>
      <c r="S179" s="13"/>
      <c r="T179" s="13">
        <v>0.10500000000000001</v>
      </c>
      <c r="U179" t="s">
        <v>149</v>
      </c>
      <c r="V179" s="13">
        <v>9.0000000000000011E-2</v>
      </c>
      <c r="W179" s="13">
        <v>10.199999999999999</v>
      </c>
      <c r="X179" s="13"/>
      <c r="Y179" s="13"/>
      <c r="Z179" s="13">
        <v>0.39</v>
      </c>
      <c r="AA179" s="13">
        <v>8.3000000000000004E-2</v>
      </c>
      <c r="AB179" s="13">
        <v>2.1</v>
      </c>
      <c r="AC179" s="13">
        <v>20</v>
      </c>
      <c r="AD179" s="13">
        <v>0.06</v>
      </c>
      <c r="AE179" s="13">
        <v>0.81</v>
      </c>
      <c r="AF179" s="13">
        <v>0.1</v>
      </c>
      <c r="AG179" s="13"/>
      <c r="AH179" s="13">
        <v>0.14000000000000001</v>
      </c>
      <c r="AI179" s="13">
        <v>7.0000000000000007E-2</v>
      </c>
      <c r="AJ179" s="13">
        <v>0.08</v>
      </c>
      <c r="AK179" s="13"/>
      <c r="AL179" s="13"/>
      <c r="AM179" s="13"/>
    </row>
    <row r="180" spans="1:40" x14ac:dyDescent="0.2">
      <c r="A180" t="s">
        <v>2</v>
      </c>
      <c r="B180" s="3">
        <v>40483</v>
      </c>
      <c r="C180" s="3">
        <v>40515</v>
      </c>
      <c r="D180">
        <v>2010</v>
      </c>
      <c r="E180">
        <v>11</v>
      </c>
      <c r="F180" s="4">
        <v>91.624199559999994</v>
      </c>
      <c r="G180">
        <v>5.5</v>
      </c>
      <c r="H180" s="12">
        <v>3.1622780000000001E-3</v>
      </c>
      <c r="I180" s="13">
        <v>0.1885</v>
      </c>
      <c r="J180" s="13">
        <v>0.10211062</v>
      </c>
      <c r="K180" s="13">
        <v>1.8698999999999999</v>
      </c>
      <c r="L180" s="12">
        <v>0.1086</v>
      </c>
      <c r="M180" t="s">
        <v>155</v>
      </c>
      <c r="N180" s="13">
        <v>1.641</v>
      </c>
      <c r="O180" s="13">
        <v>0.20150000000000001</v>
      </c>
      <c r="P180" s="13">
        <v>0.114</v>
      </c>
      <c r="Q180" s="13">
        <v>0.9698</v>
      </c>
      <c r="R180" s="13">
        <v>2.2301000000000002</v>
      </c>
      <c r="S180" s="13"/>
      <c r="T180" s="13">
        <v>0.3256</v>
      </c>
      <c r="U180" s="13">
        <v>0.217</v>
      </c>
      <c r="V180" s="13">
        <v>0.20699999999999999</v>
      </c>
      <c r="W180" s="13">
        <v>7.7</v>
      </c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t="s">
        <v>61</v>
      </c>
    </row>
    <row r="181" spans="1:40" x14ac:dyDescent="0.2">
      <c r="A181" t="s">
        <v>2</v>
      </c>
      <c r="B181" s="3">
        <v>40515</v>
      </c>
      <c r="C181" s="3">
        <v>40553</v>
      </c>
      <c r="D181">
        <v>2010</v>
      </c>
      <c r="E181">
        <v>12</v>
      </c>
      <c r="F181" s="4">
        <v>48.042466339999997</v>
      </c>
      <c r="G181">
        <v>4.72</v>
      </c>
      <c r="H181" s="12">
        <v>1.9054607000000001E-2</v>
      </c>
      <c r="I181" s="13">
        <v>0.28149999999999997</v>
      </c>
      <c r="J181" s="13">
        <v>0.23731894000000001</v>
      </c>
      <c r="K181" s="13">
        <v>0.95630000000000004</v>
      </c>
      <c r="L181" s="12">
        <v>0.42199999999999999</v>
      </c>
      <c r="M181" s="13">
        <v>0.14099999999999999</v>
      </c>
      <c r="N181" s="13">
        <v>1.7370000000000001</v>
      </c>
      <c r="O181" s="13">
        <v>0.13719999999999999</v>
      </c>
      <c r="P181" s="13">
        <v>8.1199999999999994E-2</v>
      </c>
      <c r="Q181" s="13">
        <v>0.56720000000000004</v>
      </c>
      <c r="R181" s="13">
        <v>0.5151</v>
      </c>
      <c r="S181" s="13"/>
      <c r="T181" s="13">
        <v>0.70799999999999996</v>
      </c>
      <c r="U181" s="13">
        <v>0.28599999999999998</v>
      </c>
      <c r="V181" s="13">
        <v>0.14499999999999999</v>
      </c>
      <c r="W181" s="13">
        <v>2.5</v>
      </c>
      <c r="X181" s="13"/>
      <c r="Y181" s="13"/>
      <c r="Z181" s="13">
        <v>0.62</v>
      </c>
      <c r="AA181" s="13">
        <v>0.02</v>
      </c>
      <c r="AB181" s="13">
        <v>0.64</v>
      </c>
      <c r="AC181" s="13">
        <v>6.3</v>
      </c>
      <c r="AD181" s="13">
        <v>0.05</v>
      </c>
      <c r="AE181" s="13">
        <v>0.15</v>
      </c>
      <c r="AF181" s="13">
        <v>0.01</v>
      </c>
      <c r="AG181" s="13"/>
      <c r="AH181" s="13">
        <v>0.15</v>
      </c>
      <c r="AI181" s="13">
        <v>0.06</v>
      </c>
      <c r="AJ181" s="13">
        <v>0.18</v>
      </c>
      <c r="AK181" s="13"/>
      <c r="AL181" s="13"/>
      <c r="AM181" s="13"/>
    </row>
    <row r="182" spans="1:40" x14ac:dyDescent="0.2">
      <c r="A182" t="s">
        <v>2</v>
      </c>
      <c r="B182" s="3">
        <v>40553</v>
      </c>
      <c r="C182" s="3">
        <v>40574</v>
      </c>
      <c r="D182">
        <v>2011</v>
      </c>
      <c r="E182">
        <v>1</v>
      </c>
      <c r="F182" s="4">
        <v>20.740555489999998</v>
      </c>
      <c r="G182">
        <v>4.78</v>
      </c>
      <c r="H182" s="12">
        <v>1.6595868999999999E-2</v>
      </c>
      <c r="I182" s="13">
        <v>0.22259999999999999</v>
      </c>
      <c r="J182" s="13">
        <v>0.1764231</v>
      </c>
      <c r="K182" s="13">
        <v>0.99950000000000006</v>
      </c>
      <c r="L182" s="12">
        <v>0.3201</v>
      </c>
      <c r="M182" s="13">
        <v>0.14799999999999999</v>
      </c>
      <c r="N182" s="13">
        <v>1.528</v>
      </c>
      <c r="O182" s="13">
        <v>0.11990000000000001</v>
      </c>
      <c r="P182" s="13">
        <v>6.2199999999999998E-2</v>
      </c>
      <c r="Q182" s="13">
        <v>0.61619999999999997</v>
      </c>
      <c r="R182" s="13">
        <v>0.52980000000000005</v>
      </c>
      <c r="S182" s="13"/>
      <c r="T182" s="13">
        <v>0.68110000000000004</v>
      </c>
      <c r="U182" s="13">
        <v>0.36099999999999999</v>
      </c>
      <c r="V182" s="13">
        <v>0.21299999999999999</v>
      </c>
      <c r="W182" s="13">
        <v>2.6</v>
      </c>
      <c r="X182" s="13"/>
      <c r="Y182" s="13"/>
      <c r="Z182" s="13">
        <v>0.79</v>
      </c>
      <c r="AA182" s="13">
        <v>1.9E-2</v>
      </c>
      <c r="AB182" s="13">
        <v>0.48</v>
      </c>
      <c r="AC182" s="13">
        <v>4.7</v>
      </c>
      <c r="AD182" s="13">
        <v>0.05</v>
      </c>
      <c r="AE182" s="13">
        <v>0.14000000000000001</v>
      </c>
      <c r="AF182" s="13">
        <v>8.0000000000000002E-3</v>
      </c>
      <c r="AG182" s="13"/>
      <c r="AH182" s="13">
        <v>0.18</v>
      </c>
      <c r="AI182" s="13">
        <v>0.06</v>
      </c>
      <c r="AJ182" s="13">
        <v>0.13</v>
      </c>
      <c r="AK182" s="13">
        <v>0.02</v>
      </c>
      <c r="AL182" s="13">
        <v>2.2000000000000002</v>
      </c>
      <c r="AM182" s="13">
        <v>0.06</v>
      </c>
    </row>
    <row r="183" spans="1:40" x14ac:dyDescent="0.2">
      <c r="A183" t="s">
        <v>2</v>
      </c>
      <c r="B183" s="3">
        <v>40574</v>
      </c>
      <c r="C183" s="3">
        <v>40602</v>
      </c>
      <c r="D183">
        <v>2011</v>
      </c>
      <c r="E183">
        <v>2</v>
      </c>
      <c r="F183" s="4">
        <v>27.98770223</v>
      </c>
      <c r="G183">
        <v>4.78</v>
      </c>
      <c r="H183" s="12">
        <v>1.6595868999999999E-2</v>
      </c>
      <c r="I183" s="13">
        <v>0.37590000000000001</v>
      </c>
      <c r="J183" s="13">
        <v>0.19660242</v>
      </c>
      <c r="K183" s="13">
        <v>3.8809</v>
      </c>
      <c r="L183" s="12">
        <v>0.31950000000000001</v>
      </c>
      <c r="M183" s="13">
        <v>0.1552</v>
      </c>
      <c r="N183" s="13">
        <v>2.806</v>
      </c>
      <c r="O183" s="13">
        <v>0.33260000000000001</v>
      </c>
      <c r="P183" s="13">
        <v>0.22950000000000001</v>
      </c>
      <c r="Q183" s="13">
        <v>1.8991</v>
      </c>
      <c r="R183" s="13">
        <v>1.0992999999999999</v>
      </c>
      <c r="S183" s="13"/>
      <c r="T183" s="13">
        <v>0.66749999999999998</v>
      </c>
      <c r="U183" s="13">
        <v>0.34799999999999998</v>
      </c>
      <c r="V183" s="13">
        <v>0.19279999999999997</v>
      </c>
      <c r="W183" s="13">
        <v>4.3</v>
      </c>
      <c r="X183" s="13">
        <v>10</v>
      </c>
      <c r="Y183" s="13">
        <v>7.8</v>
      </c>
      <c r="Z183" s="13">
        <v>1</v>
      </c>
      <c r="AA183" s="13">
        <v>2.3E-2</v>
      </c>
      <c r="AB183" s="13">
        <v>0.57999999999999996</v>
      </c>
      <c r="AC183" s="13">
        <v>7.4</v>
      </c>
      <c r="AD183" s="13">
        <v>0.05</v>
      </c>
      <c r="AE183" s="13">
        <v>0.22</v>
      </c>
      <c r="AF183" s="13">
        <v>2.1999999999999999E-2</v>
      </c>
      <c r="AG183" s="13">
        <v>79</v>
      </c>
      <c r="AH183" s="13">
        <v>0.26</v>
      </c>
      <c r="AI183" s="13">
        <v>7.0000000000000007E-2</v>
      </c>
      <c r="AJ183" s="13">
        <v>0.13</v>
      </c>
      <c r="AK183" s="13">
        <v>0.03</v>
      </c>
      <c r="AL183" s="13">
        <v>4.5999999999999996</v>
      </c>
      <c r="AM183" s="13">
        <v>0.12</v>
      </c>
    </row>
    <row r="184" spans="1:40" x14ac:dyDescent="0.2">
      <c r="A184" t="s">
        <v>2</v>
      </c>
      <c r="B184" s="3">
        <v>40602</v>
      </c>
      <c r="C184" s="3">
        <v>40630</v>
      </c>
      <c r="D184">
        <v>2011</v>
      </c>
      <c r="E184">
        <v>3</v>
      </c>
      <c r="F184" s="4">
        <v>13.96295961</v>
      </c>
      <c r="G184">
        <v>5.53</v>
      </c>
      <c r="H184" s="12">
        <v>2.9512090000000002E-3</v>
      </c>
      <c r="I184" s="13">
        <v>0.57769999999999999</v>
      </c>
      <c r="J184" s="13">
        <v>0.42473179999999999</v>
      </c>
      <c r="K184" s="13">
        <v>3.3109999999999999</v>
      </c>
      <c r="L184" s="12">
        <v>0.45600000000000002</v>
      </c>
      <c r="M184" s="13">
        <v>0.432</v>
      </c>
      <c r="N184" s="13">
        <v>2.633</v>
      </c>
      <c r="O184" s="13">
        <v>0.46160000000000001</v>
      </c>
      <c r="P184" s="13">
        <v>0.28270000000000001</v>
      </c>
      <c r="Q184" s="13">
        <v>1.8567</v>
      </c>
      <c r="R184" s="13">
        <v>1.3467</v>
      </c>
      <c r="S184" s="13"/>
      <c r="T184" s="13">
        <v>1.36</v>
      </c>
      <c r="U184" s="13">
        <v>0.90400000000000003</v>
      </c>
      <c r="V184" s="13">
        <v>0.47200000000000003</v>
      </c>
      <c r="W184" s="13">
        <v>5.4</v>
      </c>
      <c r="X184" s="13">
        <v>14</v>
      </c>
      <c r="Y184" s="13">
        <v>19</v>
      </c>
      <c r="Z184" s="13">
        <v>1</v>
      </c>
      <c r="AA184" s="13">
        <v>4.5999999999999999E-2</v>
      </c>
      <c r="AB184" s="13">
        <v>4.9000000000000004</v>
      </c>
      <c r="AC184" s="13">
        <v>26</v>
      </c>
      <c r="AD184" s="13">
        <v>0.14000000000000001</v>
      </c>
      <c r="AE184" s="13">
        <v>1</v>
      </c>
      <c r="AF184" s="13">
        <v>9.2999999999999999E-2</v>
      </c>
      <c r="AG184" s="13">
        <v>83</v>
      </c>
      <c r="AH184" s="13">
        <v>0.24</v>
      </c>
      <c r="AI184" s="13">
        <v>0.11</v>
      </c>
      <c r="AJ184" s="13">
        <v>0.08</v>
      </c>
      <c r="AK184" s="13">
        <v>0.04</v>
      </c>
      <c r="AL184" s="13">
        <v>7.2</v>
      </c>
      <c r="AM184" s="13">
        <v>0.23</v>
      </c>
    </row>
    <row r="185" spans="1:40" x14ac:dyDescent="0.2">
      <c r="A185" t="s">
        <v>2</v>
      </c>
      <c r="B185" s="3">
        <v>40630</v>
      </c>
      <c r="C185" s="3">
        <v>40665</v>
      </c>
      <c r="D185">
        <v>2011</v>
      </c>
      <c r="E185">
        <v>4</v>
      </c>
      <c r="F185" s="4">
        <v>9.3755713309999997</v>
      </c>
      <c r="G185">
        <v>5.58</v>
      </c>
      <c r="H185" s="12">
        <v>2.6302679999999998E-3</v>
      </c>
      <c r="I185" s="13">
        <v>0.61080000000000001</v>
      </c>
      <c r="J185" s="13">
        <v>0.48796805999999998</v>
      </c>
      <c r="K185" s="13">
        <v>2.6587000000000001</v>
      </c>
      <c r="L185" s="12">
        <v>0.87390000000000001</v>
      </c>
      <c r="M185" s="13">
        <v>0.95099999999999996</v>
      </c>
      <c r="N185" s="13">
        <v>3.044</v>
      </c>
      <c r="O185" s="13">
        <v>0.43049999999999999</v>
      </c>
      <c r="P185" s="13">
        <v>0.24859999999999999</v>
      </c>
      <c r="Q185" s="13">
        <v>1.7364999999999999</v>
      </c>
      <c r="R185" s="13">
        <v>1.3422000000000001</v>
      </c>
      <c r="S185" s="13"/>
      <c r="T185" s="13">
        <v>2.2029000000000001</v>
      </c>
      <c r="U185" s="13">
        <v>1.329</v>
      </c>
      <c r="V185" s="13">
        <v>0.378</v>
      </c>
      <c r="W185" s="13">
        <v>7.1</v>
      </c>
      <c r="X185" s="13">
        <v>53</v>
      </c>
      <c r="Y185" s="13">
        <v>46</v>
      </c>
      <c r="Z185" s="13">
        <v>1.1000000000000001</v>
      </c>
      <c r="AA185" s="13">
        <v>3.6999999999999998E-2</v>
      </c>
      <c r="AB185" s="13">
        <v>2</v>
      </c>
      <c r="AC185" s="13">
        <v>15</v>
      </c>
      <c r="AD185" s="13">
        <v>0.13</v>
      </c>
      <c r="AE185" s="13">
        <v>0.67</v>
      </c>
      <c r="AF185" s="13">
        <v>5.0999999999999997E-2</v>
      </c>
      <c r="AG185" s="13">
        <v>95</v>
      </c>
      <c r="AH185" s="13">
        <v>0.45</v>
      </c>
      <c r="AI185" s="13">
        <v>0.16</v>
      </c>
      <c r="AJ185" s="13">
        <v>0.2</v>
      </c>
      <c r="AK185" s="13">
        <v>0.08</v>
      </c>
      <c r="AL185" s="13">
        <v>10</v>
      </c>
      <c r="AM185" s="13">
        <v>0.31</v>
      </c>
      <c r="AN185" t="s">
        <v>61</v>
      </c>
    </row>
    <row r="186" spans="1:40" x14ac:dyDescent="0.2">
      <c r="A186" t="s">
        <v>2</v>
      </c>
      <c r="B186" s="3">
        <v>40665</v>
      </c>
      <c r="C186" s="3">
        <v>40693</v>
      </c>
      <c r="D186">
        <v>2011</v>
      </c>
      <c r="E186">
        <v>5</v>
      </c>
      <c r="F186" s="4">
        <v>60.733781739999998</v>
      </c>
      <c r="G186">
        <v>5.96</v>
      </c>
      <c r="H186" s="12">
        <v>1.0964779999999999E-3</v>
      </c>
      <c r="I186" s="13">
        <v>0.44650000000000001</v>
      </c>
      <c r="J186" s="13">
        <v>0.36124252000000001</v>
      </c>
      <c r="K186" s="13">
        <v>1.8453999999999999</v>
      </c>
      <c r="L186" s="12">
        <v>0.4446</v>
      </c>
      <c r="M186" s="13">
        <v>0.59099999999999997</v>
      </c>
      <c r="N186" s="13">
        <v>2.9049999999999998</v>
      </c>
      <c r="O186" s="13">
        <v>0.50009999999999999</v>
      </c>
      <c r="P186" s="13">
        <v>0.30009999999999998</v>
      </c>
      <c r="Q186" s="13">
        <v>0.98499999999999999</v>
      </c>
      <c r="R186" s="13">
        <v>3.8241999999999998</v>
      </c>
      <c r="S186" s="13"/>
      <c r="T186" s="13">
        <v>1.5455999999999999</v>
      </c>
      <c r="U186" s="13">
        <v>1.101</v>
      </c>
      <c r="V186" s="13">
        <v>0.51</v>
      </c>
      <c r="W186" s="13">
        <v>12</v>
      </c>
      <c r="X186" s="13">
        <v>52</v>
      </c>
      <c r="Y186" s="13">
        <v>41</v>
      </c>
      <c r="Z186" s="13">
        <v>1</v>
      </c>
      <c r="AA186" s="13">
        <v>3.6999999999999998E-2</v>
      </c>
      <c r="AB186" s="13">
        <v>1.7</v>
      </c>
      <c r="AC186" s="13">
        <v>14</v>
      </c>
      <c r="AD186" s="13">
        <v>0.13</v>
      </c>
      <c r="AE186" s="13">
        <v>0.45</v>
      </c>
      <c r="AF186" s="13">
        <v>4.5999999999999999E-2</v>
      </c>
      <c r="AG186" s="13">
        <v>130</v>
      </c>
      <c r="AH186" s="13">
        <v>0.62</v>
      </c>
      <c r="AI186" s="13">
        <v>0.14000000000000001</v>
      </c>
      <c r="AJ186" s="13">
        <v>0.13</v>
      </c>
      <c r="AK186" s="13">
        <v>0.05</v>
      </c>
      <c r="AL186" s="13">
        <v>12</v>
      </c>
      <c r="AM186" s="13">
        <v>0.3</v>
      </c>
      <c r="AN186" t="s">
        <v>61</v>
      </c>
    </row>
    <row r="187" spans="1:40" x14ac:dyDescent="0.2">
      <c r="A187" t="s">
        <v>2</v>
      </c>
      <c r="B187" s="3">
        <v>40693</v>
      </c>
      <c r="C187" s="3">
        <v>40721</v>
      </c>
      <c r="D187">
        <v>2011</v>
      </c>
      <c r="E187">
        <v>6</v>
      </c>
      <c r="F187" s="4">
        <v>94.651425990000007</v>
      </c>
      <c r="G187">
        <v>5.71</v>
      </c>
      <c r="H187" s="12">
        <v>1.949845E-3</v>
      </c>
      <c r="I187" s="13">
        <v>0.26650000000000001</v>
      </c>
      <c r="J187" s="13">
        <v>0.22042012</v>
      </c>
      <c r="K187" s="13">
        <v>0.99739999999999995</v>
      </c>
      <c r="L187" s="12">
        <v>0.1187</v>
      </c>
      <c r="M187" s="13">
        <v>0.21199999999999999</v>
      </c>
      <c r="N187" s="13">
        <v>1.534</v>
      </c>
      <c r="O187" s="13">
        <v>0.32990000000000003</v>
      </c>
      <c r="P187" s="13">
        <v>0.13650000000000001</v>
      </c>
      <c r="Q187" s="13">
        <v>0.5413</v>
      </c>
      <c r="R187" s="13">
        <v>2.1032999999999999</v>
      </c>
      <c r="S187" s="13"/>
      <c r="T187" s="13">
        <v>0.55169999999999997</v>
      </c>
      <c r="U187" s="13">
        <v>0.433</v>
      </c>
      <c r="V187" s="13">
        <v>0.221</v>
      </c>
      <c r="W187" s="13">
        <v>8.4</v>
      </c>
      <c r="X187" s="13">
        <v>16</v>
      </c>
      <c r="Y187" s="13">
        <v>21</v>
      </c>
      <c r="Z187" s="13">
        <v>0.55000000000000004</v>
      </c>
      <c r="AA187" s="13">
        <v>2.1000000000000001E-2</v>
      </c>
      <c r="AB187" s="13">
        <v>1.4</v>
      </c>
      <c r="AC187" s="13">
        <v>8.1</v>
      </c>
      <c r="AD187" s="13">
        <v>0.09</v>
      </c>
      <c r="AE187" s="13">
        <v>0.3</v>
      </c>
      <c r="AF187" s="13">
        <v>3.4000000000000002E-2</v>
      </c>
      <c r="AG187" s="13">
        <v>81</v>
      </c>
      <c r="AH187" s="13">
        <v>0.17</v>
      </c>
      <c r="AI187" s="13">
        <v>0.06</v>
      </c>
      <c r="AJ187" s="13">
        <v>7.0000000000000007E-2</v>
      </c>
      <c r="AK187" s="13">
        <v>0.01</v>
      </c>
      <c r="AL187" s="13">
        <v>6.6</v>
      </c>
      <c r="AM187" s="13">
        <v>0.22</v>
      </c>
    </row>
    <row r="188" spans="1:40" x14ac:dyDescent="0.2">
      <c r="A188" t="s">
        <v>2</v>
      </c>
      <c r="B188" s="3">
        <v>40721</v>
      </c>
      <c r="C188" s="3">
        <v>40757</v>
      </c>
      <c r="D188">
        <v>2011</v>
      </c>
      <c r="E188">
        <v>7</v>
      </c>
      <c r="F188" s="4">
        <v>68.011942899999994</v>
      </c>
      <c r="H188" s="12"/>
      <c r="I188" s="13"/>
      <c r="J188" s="13"/>
      <c r="K188" s="13"/>
      <c r="L188" s="12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>
        <v>27</v>
      </c>
      <c r="Y188" s="13">
        <v>35</v>
      </c>
      <c r="Z188" s="13">
        <v>0.38</v>
      </c>
      <c r="AA188" s="13">
        <v>3.2000000000000001E-2</v>
      </c>
      <c r="AB188" s="13">
        <v>2.4</v>
      </c>
      <c r="AC188" s="13">
        <v>23</v>
      </c>
      <c r="AD188" s="13">
        <v>0.09</v>
      </c>
      <c r="AE188" s="13">
        <v>0.5</v>
      </c>
      <c r="AF188" s="13">
        <v>6.2E-2</v>
      </c>
      <c r="AG188" s="13">
        <v>430</v>
      </c>
      <c r="AH188" s="13">
        <v>0.25</v>
      </c>
      <c r="AI188" s="13">
        <v>0.11</v>
      </c>
      <c r="AJ188" s="13">
        <v>0.12</v>
      </c>
      <c r="AK188" s="13">
        <v>0.01</v>
      </c>
      <c r="AL188" s="13">
        <v>12</v>
      </c>
      <c r="AM188" s="13">
        <v>0.7</v>
      </c>
      <c r="AN188" t="s">
        <v>35</v>
      </c>
    </row>
    <row r="189" spans="1:40" x14ac:dyDescent="0.2">
      <c r="A189" t="s">
        <v>2</v>
      </c>
      <c r="B189" s="3">
        <v>40757</v>
      </c>
      <c r="C189" s="3">
        <v>40784</v>
      </c>
      <c r="D189">
        <v>2011</v>
      </c>
      <c r="E189">
        <v>8</v>
      </c>
      <c r="F189" s="4">
        <v>79.706463990000003</v>
      </c>
      <c r="G189">
        <v>5.79</v>
      </c>
      <c r="H189" s="12">
        <v>1.62181E-3</v>
      </c>
      <c r="I189" s="13">
        <v>0.26629999999999998</v>
      </c>
      <c r="J189" s="13">
        <v>0.21909284000000001</v>
      </c>
      <c r="K189" s="13">
        <v>1.0218</v>
      </c>
      <c r="L189" s="12">
        <v>0.1303</v>
      </c>
      <c r="M189" s="13">
        <v>0.183</v>
      </c>
      <c r="N189" s="13">
        <v>1.8149999999999999</v>
      </c>
      <c r="O189" s="13">
        <v>0.2482</v>
      </c>
      <c r="P189" s="13">
        <v>0.1439</v>
      </c>
      <c r="Q189" s="13">
        <v>0.42220000000000002</v>
      </c>
      <c r="R189" s="13">
        <v>3.4291</v>
      </c>
      <c r="S189" s="13"/>
      <c r="T189" s="13">
        <v>0.59730000000000005</v>
      </c>
      <c r="U189" s="13">
        <v>0.46700000000000003</v>
      </c>
      <c r="V189" s="13">
        <v>0.28400000000000003</v>
      </c>
      <c r="W189" s="13">
        <v>11.4</v>
      </c>
      <c r="X189" s="13">
        <v>19</v>
      </c>
      <c r="Y189" s="13">
        <v>18</v>
      </c>
      <c r="Z189" s="13">
        <v>0.5</v>
      </c>
      <c r="AA189" s="13">
        <v>0.02</v>
      </c>
      <c r="AB189" s="13">
        <v>1.2</v>
      </c>
      <c r="AC189" s="13">
        <v>13</v>
      </c>
      <c r="AD189" s="13">
        <v>0.06</v>
      </c>
      <c r="AE189" s="13">
        <v>0.28000000000000003</v>
      </c>
      <c r="AF189" s="13">
        <v>5.2999999999999999E-2</v>
      </c>
      <c r="AG189" s="13">
        <v>130</v>
      </c>
      <c r="AH189" s="13">
        <v>0.2</v>
      </c>
      <c r="AI189" s="13">
        <v>0.11</v>
      </c>
      <c r="AJ189" s="13">
        <v>0.1</v>
      </c>
      <c r="AK189" s="13">
        <v>0.01</v>
      </c>
      <c r="AL189" s="13">
        <v>12</v>
      </c>
      <c r="AM189" s="13">
        <v>0.22</v>
      </c>
      <c r="AN189" t="s">
        <v>64</v>
      </c>
    </row>
    <row r="190" spans="1:40" x14ac:dyDescent="0.2">
      <c r="A190" t="s">
        <v>2</v>
      </c>
      <c r="B190" s="3">
        <v>40784</v>
      </c>
      <c r="C190" s="3">
        <v>40819</v>
      </c>
      <c r="D190">
        <v>2011</v>
      </c>
      <c r="E190">
        <v>9</v>
      </c>
      <c r="F190" s="4">
        <v>92.26659162</v>
      </c>
      <c r="G190">
        <v>5.68</v>
      </c>
      <c r="H190" s="12">
        <v>2.089296E-3</v>
      </c>
      <c r="I190" s="13">
        <v>0.2056</v>
      </c>
      <c r="J190" s="13">
        <v>9.6239980000000003E-2</v>
      </c>
      <c r="K190" s="13">
        <v>2.3671000000000002</v>
      </c>
      <c r="L190" s="12">
        <v>6.7900000000000002E-2</v>
      </c>
      <c r="M190" s="13">
        <v>0.16500000000000001</v>
      </c>
      <c r="N190" s="13">
        <v>1.964</v>
      </c>
      <c r="O190" s="13">
        <v>0.32340000000000002</v>
      </c>
      <c r="P190" s="13">
        <v>0.1774</v>
      </c>
      <c r="Q190" s="13">
        <v>0.97030000000000005</v>
      </c>
      <c r="R190" s="13">
        <v>2.3885999999999998</v>
      </c>
      <c r="S190" s="13"/>
      <c r="T190" s="13">
        <v>0.45490000000000003</v>
      </c>
      <c r="U190" s="13">
        <v>0.38700000000000001</v>
      </c>
      <c r="V190" s="13">
        <v>0.222</v>
      </c>
      <c r="W190" s="13">
        <v>8.5</v>
      </c>
      <c r="X190" s="13">
        <v>10</v>
      </c>
      <c r="Y190" s="13">
        <v>11</v>
      </c>
      <c r="Z190" s="13">
        <v>0.31</v>
      </c>
      <c r="AA190" s="13">
        <v>0.02</v>
      </c>
      <c r="AB190" s="13">
        <v>0.79</v>
      </c>
      <c r="AC190" s="13">
        <v>6.3</v>
      </c>
      <c r="AD190" s="13">
        <v>0.05</v>
      </c>
      <c r="AE190" s="13">
        <v>0.2</v>
      </c>
      <c r="AF190" s="13">
        <v>2.1000000000000001E-2</v>
      </c>
      <c r="AG190" s="13">
        <v>82</v>
      </c>
      <c r="AH190" s="13">
        <v>0.15</v>
      </c>
      <c r="AI190" s="13">
        <v>0.06</v>
      </c>
      <c r="AJ190" s="13">
        <v>0.09</v>
      </c>
      <c r="AK190" s="13">
        <v>0.02</v>
      </c>
      <c r="AL190" s="13">
        <v>7.9</v>
      </c>
      <c r="AM190" s="13">
        <v>0.11</v>
      </c>
      <c r="AN190" t="s">
        <v>61</v>
      </c>
    </row>
    <row r="191" spans="1:40" x14ac:dyDescent="0.2">
      <c r="A191" t="s">
        <v>2</v>
      </c>
      <c r="B191" s="3">
        <v>40819</v>
      </c>
      <c r="C191" s="3">
        <v>40847</v>
      </c>
      <c r="D191">
        <v>2011</v>
      </c>
      <c r="E191">
        <v>10</v>
      </c>
      <c r="F191" s="4">
        <v>70.379111820000006</v>
      </c>
      <c r="G191">
        <v>6.04</v>
      </c>
      <c r="H191" s="12">
        <v>9.1201100000000001E-4</v>
      </c>
      <c r="I191" s="13">
        <v>0.29799999999999999</v>
      </c>
      <c r="J191" s="13">
        <v>0.136069</v>
      </c>
      <c r="K191" s="13">
        <v>3.5049999999999999</v>
      </c>
      <c r="L191" t="s">
        <v>148</v>
      </c>
      <c r="M191" t="s">
        <v>150</v>
      </c>
      <c r="N191" s="13">
        <v>2.81</v>
      </c>
      <c r="O191" s="13">
        <v>0.61280000000000001</v>
      </c>
      <c r="P191" s="13">
        <v>0.34079999999999999</v>
      </c>
      <c r="Q191" s="13">
        <v>1.3946000000000001</v>
      </c>
      <c r="R191" s="13">
        <v>3.9026999999999998</v>
      </c>
      <c r="S191" s="13"/>
      <c r="T191" s="13">
        <v>0.26</v>
      </c>
      <c r="U191" s="13">
        <v>0.255</v>
      </c>
      <c r="V191" s="13">
        <v>0.24</v>
      </c>
      <c r="W191" s="13">
        <v>10.4</v>
      </c>
      <c r="X191" s="13">
        <v>10</v>
      </c>
      <c r="Y191" s="13">
        <v>11</v>
      </c>
      <c r="Z191" s="13">
        <v>0.34</v>
      </c>
      <c r="AA191" s="13">
        <v>4.2000000000000003E-2</v>
      </c>
      <c r="AB191" s="13">
        <v>0.74</v>
      </c>
      <c r="AC191" s="13">
        <v>13</v>
      </c>
      <c r="AD191" s="13">
        <v>0.05</v>
      </c>
      <c r="AE191" s="13">
        <v>0.27</v>
      </c>
      <c r="AF191" s="13">
        <v>0.05</v>
      </c>
      <c r="AG191" s="13">
        <v>120</v>
      </c>
      <c r="AH191" s="13">
        <v>0.18</v>
      </c>
      <c r="AI191" s="13">
        <v>7.0000000000000007E-2</v>
      </c>
      <c r="AJ191" s="13">
        <v>0.1</v>
      </c>
      <c r="AK191" s="13">
        <v>0.05</v>
      </c>
      <c r="AL191" s="13">
        <v>6.6</v>
      </c>
      <c r="AM191" s="13">
        <v>0.11</v>
      </c>
      <c r="AN191" t="s">
        <v>61</v>
      </c>
    </row>
    <row r="192" spans="1:40" x14ac:dyDescent="0.2">
      <c r="A192" t="s">
        <v>2</v>
      </c>
      <c r="B192" s="3">
        <v>40847</v>
      </c>
      <c r="C192" s="3">
        <v>40875</v>
      </c>
      <c r="D192">
        <v>2011</v>
      </c>
      <c r="E192">
        <v>11</v>
      </c>
      <c r="F192" s="4">
        <v>18.349553109999999</v>
      </c>
      <c r="G192">
        <v>4.7</v>
      </c>
      <c r="H192" s="12">
        <v>1.9952622999999999E-2</v>
      </c>
      <c r="I192" s="13">
        <v>1.137</v>
      </c>
      <c r="J192" s="13">
        <v>0.60000354</v>
      </c>
      <c r="K192" s="13">
        <v>11.6233</v>
      </c>
      <c r="L192" s="12">
        <v>0.28089999999999998</v>
      </c>
      <c r="M192" s="13">
        <v>9.1999999999999998E-2</v>
      </c>
      <c r="N192" s="13">
        <v>6.65</v>
      </c>
      <c r="O192" s="13">
        <v>0.89659999999999995</v>
      </c>
      <c r="P192" s="13">
        <v>0.7097</v>
      </c>
      <c r="Q192" s="13">
        <v>6.0296000000000003</v>
      </c>
      <c r="R192" s="13">
        <v>2.8264</v>
      </c>
      <c r="S192" s="13"/>
      <c r="T192" s="13">
        <v>0.70389999999999997</v>
      </c>
      <c r="U192" s="13">
        <v>0.42299999999999999</v>
      </c>
      <c r="V192" s="13">
        <v>0.33099999999999996</v>
      </c>
      <c r="W192" s="13">
        <v>12.8</v>
      </c>
      <c r="X192" s="13">
        <v>47</v>
      </c>
      <c r="Y192" s="13">
        <v>33</v>
      </c>
      <c r="Z192" s="13">
        <v>1.9</v>
      </c>
      <c r="AA192" s="13">
        <v>6.9000000000000006E-2</v>
      </c>
      <c r="AB192" s="13">
        <v>1.6</v>
      </c>
      <c r="AC192" s="13">
        <v>24</v>
      </c>
      <c r="AD192" s="13">
        <v>0.12</v>
      </c>
      <c r="AE192" s="13">
        <v>0.49</v>
      </c>
      <c r="AF192" s="13">
        <v>8.6999999999999994E-2</v>
      </c>
      <c r="AG192" s="13">
        <v>210</v>
      </c>
      <c r="AH192" s="13">
        <v>0.56000000000000005</v>
      </c>
      <c r="AI192" s="13">
        <v>0.15</v>
      </c>
      <c r="AJ192" s="13">
        <v>0.31</v>
      </c>
      <c r="AK192" s="13">
        <v>0.03</v>
      </c>
      <c r="AL192" s="13">
        <v>25</v>
      </c>
      <c r="AM192" s="13">
        <v>0.65</v>
      </c>
      <c r="AN192" t="s">
        <v>64</v>
      </c>
    </row>
    <row r="193" spans="1:40" x14ac:dyDescent="0.2">
      <c r="A193" t="s">
        <v>2</v>
      </c>
      <c r="B193" s="3">
        <v>40875</v>
      </c>
      <c r="C193" s="3">
        <v>40917</v>
      </c>
      <c r="D193">
        <v>2011</v>
      </c>
      <c r="E193">
        <v>12</v>
      </c>
      <c r="F193" s="4">
        <v>128.69400379999999</v>
      </c>
      <c r="H193" s="12"/>
      <c r="I193" s="13"/>
      <c r="J193" s="13"/>
      <c r="K193" s="13"/>
      <c r="L193" s="12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>
        <v>10</v>
      </c>
      <c r="Y193" s="13">
        <v>7</v>
      </c>
      <c r="Z193" s="13">
        <v>0.44</v>
      </c>
      <c r="AA193" s="13">
        <v>1.6E-2</v>
      </c>
      <c r="AB193" s="13">
        <v>0.64</v>
      </c>
      <c r="AC193" s="13">
        <v>6.6</v>
      </c>
      <c r="AD193" s="13">
        <v>0.05</v>
      </c>
      <c r="AE193" s="13">
        <v>0.17</v>
      </c>
      <c r="AF193" s="13">
        <v>1.7999999999999999E-2</v>
      </c>
      <c r="AG193" s="13">
        <v>94</v>
      </c>
      <c r="AH193" s="13">
        <v>0.15</v>
      </c>
      <c r="AI193" s="13">
        <v>0.06</v>
      </c>
      <c r="AJ193" s="13"/>
      <c r="AK193" s="13"/>
      <c r="AL193" s="13">
        <v>5.8</v>
      </c>
      <c r="AM193" s="13">
        <v>0.27</v>
      </c>
      <c r="AN193" t="s">
        <v>38</v>
      </c>
    </row>
    <row r="194" spans="1:40" x14ac:dyDescent="0.2">
      <c r="A194" t="s">
        <v>2</v>
      </c>
      <c r="B194" s="3">
        <v>40917</v>
      </c>
      <c r="C194" s="3">
        <v>40938</v>
      </c>
      <c r="D194">
        <v>2012</v>
      </c>
      <c r="E194">
        <v>1</v>
      </c>
      <c r="F194" s="4">
        <v>25.466955540000001</v>
      </c>
      <c r="G194">
        <v>5.32</v>
      </c>
      <c r="H194" s="12">
        <v>4.7863009999999998E-3</v>
      </c>
      <c r="I194" s="13">
        <v>0.14069999999999999</v>
      </c>
      <c r="J194" s="13">
        <v>8.9649000000000006E-2</v>
      </c>
      <c r="K194" s="13">
        <v>1.105</v>
      </c>
      <c r="L194" s="12">
        <v>0.15429999999999999</v>
      </c>
      <c r="M194" s="13">
        <v>5.8000000000000003E-2</v>
      </c>
      <c r="N194" s="13">
        <v>1.0489999999999999</v>
      </c>
      <c r="O194" s="13">
        <v>0.1062</v>
      </c>
      <c r="P194" s="13">
        <v>6.4500000000000002E-2</v>
      </c>
      <c r="Q194" s="13">
        <v>0.74660000000000004</v>
      </c>
      <c r="R194" s="13">
        <v>0.59640000000000004</v>
      </c>
      <c r="S194" s="13"/>
      <c r="T194" s="13">
        <v>0.25429999999999997</v>
      </c>
      <c r="U194" t="s">
        <v>149</v>
      </c>
      <c r="V194" s="13">
        <v>4.2000000000000003E-2</v>
      </c>
      <c r="W194" s="13">
        <v>2.6</v>
      </c>
      <c r="X194" s="13" t="s">
        <v>37</v>
      </c>
      <c r="Y194" s="13">
        <v>4.7</v>
      </c>
      <c r="Z194" s="13">
        <v>0.68</v>
      </c>
      <c r="AA194" s="13">
        <v>2.1000000000000001E-2</v>
      </c>
      <c r="AB194" s="13">
        <v>1.2</v>
      </c>
      <c r="AC194" s="13">
        <v>9.3000000000000007</v>
      </c>
      <c r="AD194" s="13" t="s">
        <v>34</v>
      </c>
      <c r="AE194" s="13">
        <v>0.31</v>
      </c>
      <c r="AF194" s="13">
        <v>1.2999999999999999E-2</v>
      </c>
      <c r="AG194" s="13">
        <v>21</v>
      </c>
      <c r="AH194" s="13">
        <v>0.14000000000000001</v>
      </c>
      <c r="AI194" s="13">
        <v>0.06</v>
      </c>
      <c r="AJ194" s="13">
        <v>0.05</v>
      </c>
      <c r="AK194" s="13">
        <v>0.03</v>
      </c>
      <c r="AL194" s="13"/>
      <c r="AM194" s="13"/>
    </row>
    <row r="195" spans="1:40" x14ac:dyDescent="0.2">
      <c r="A195" t="s">
        <v>2</v>
      </c>
      <c r="B195" s="3">
        <v>40938</v>
      </c>
      <c r="C195" s="3">
        <v>40966</v>
      </c>
      <c r="D195">
        <v>2012</v>
      </c>
      <c r="E195">
        <v>2</v>
      </c>
      <c r="F195" s="4">
        <v>32.250729720000002</v>
      </c>
      <c r="G195">
        <v>5.0199999999999996</v>
      </c>
      <c r="H195" s="12">
        <v>9.5499260000000002E-3</v>
      </c>
      <c r="I195" s="13">
        <v>0.2442</v>
      </c>
      <c r="J195" s="13">
        <v>0.16338696</v>
      </c>
      <c r="K195" s="13">
        <v>1.7492000000000001</v>
      </c>
      <c r="L195" s="12">
        <v>0.1923</v>
      </c>
      <c r="M195" s="13">
        <v>3.7999999999999999E-2</v>
      </c>
      <c r="N195" s="13">
        <v>1.5860000000000001</v>
      </c>
      <c r="O195" s="13">
        <v>0.17810000000000001</v>
      </c>
      <c r="P195" s="13">
        <v>0.10539999999999999</v>
      </c>
      <c r="Q195" s="13">
        <v>1.1109</v>
      </c>
      <c r="R195" s="13">
        <v>0.98740000000000006</v>
      </c>
      <c r="S195" s="13"/>
      <c r="T195" s="13">
        <v>0.2923</v>
      </c>
      <c r="U195" t="s">
        <v>149</v>
      </c>
      <c r="V195" s="13">
        <v>6.2000000000000006E-2</v>
      </c>
      <c r="W195" s="13">
        <v>4.9000000000000004</v>
      </c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</row>
    <row r="196" spans="1:40" x14ac:dyDescent="0.2">
      <c r="A196" t="s">
        <v>2</v>
      </c>
      <c r="B196" s="3">
        <v>40966</v>
      </c>
      <c r="C196" s="3">
        <v>41001</v>
      </c>
      <c r="D196">
        <v>2012</v>
      </c>
      <c r="E196">
        <v>3</v>
      </c>
      <c r="F196" s="4">
        <v>15.31909662</v>
      </c>
      <c r="G196">
        <v>4.8499999999999996</v>
      </c>
      <c r="H196" s="12">
        <v>1.4125375000000001E-2</v>
      </c>
      <c r="I196" s="13">
        <v>0.50380000000000003</v>
      </c>
      <c r="J196" s="13">
        <v>0.36311176000000001</v>
      </c>
      <c r="K196" s="13">
        <v>3.0451999999999999</v>
      </c>
      <c r="L196" s="12">
        <v>0.45540000000000003</v>
      </c>
      <c r="M196" s="13">
        <v>7.4999999999999997E-2</v>
      </c>
      <c r="N196" s="13">
        <v>2.8690000000000002</v>
      </c>
      <c r="O196" s="13">
        <v>0.30930000000000002</v>
      </c>
      <c r="P196" s="13">
        <v>0.22620000000000001</v>
      </c>
      <c r="Q196" s="13">
        <v>1.8778999999999999</v>
      </c>
      <c r="R196" s="13">
        <v>1.9378</v>
      </c>
      <c r="S196" s="13"/>
      <c r="T196" s="13">
        <v>0.76239999999999997</v>
      </c>
      <c r="U196" s="13">
        <v>0.307</v>
      </c>
      <c r="V196" s="13">
        <v>0.23199999999999998</v>
      </c>
      <c r="W196" s="13">
        <v>8.4</v>
      </c>
      <c r="X196" s="13">
        <v>21</v>
      </c>
      <c r="Y196" s="13">
        <v>28</v>
      </c>
      <c r="Z196" s="13">
        <v>0.49</v>
      </c>
      <c r="AA196" s="13">
        <v>3.4000000000000002E-2</v>
      </c>
      <c r="AB196" s="13">
        <v>1.2</v>
      </c>
      <c r="AC196" s="13">
        <v>20</v>
      </c>
      <c r="AD196" s="13">
        <v>0.1</v>
      </c>
      <c r="AE196" s="13">
        <v>0.41</v>
      </c>
      <c r="AF196" s="13">
        <v>7.4999999999999997E-2</v>
      </c>
      <c r="AG196" s="13">
        <v>450</v>
      </c>
      <c r="AH196" s="13">
        <v>0.34</v>
      </c>
      <c r="AI196" s="13">
        <v>0.09</v>
      </c>
      <c r="AJ196" s="13">
        <v>0.19</v>
      </c>
      <c r="AK196" s="13">
        <v>0.01</v>
      </c>
      <c r="AL196" s="13"/>
      <c r="AM196" s="13"/>
      <c r="AN196" t="s">
        <v>61</v>
      </c>
    </row>
    <row r="197" spans="1:40" x14ac:dyDescent="0.2">
      <c r="A197" t="s">
        <v>2</v>
      </c>
      <c r="B197" s="3">
        <v>41001</v>
      </c>
      <c r="C197" s="3">
        <v>41029</v>
      </c>
      <c r="D197">
        <v>2012</v>
      </c>
      <c r="E197">
        <v>4</v>
      </c>
      <c r="F197" s="4">
        <v>45.624531150000003</v>
      </c>
      <c r="G197">
        <v>5.41</v>
      </c>
      <c r="H197" s="12">
        <v>3.8904510000000001E-3</v>
      </c>
      <c r="I197" s="13">
        <v>0.29349999999999998</v>
      </c>
      <c r="J197" s="13">
        <v>0.24977170000000001</v>
      </c>
      <c r="K197" s="13">
        <v>0.94650000000000001</v>
      </c>
      <c r="L197" s="12">
        <v>0.43819999999999998</v>
      </c>
      <c r="M197" s="13">
        <v>0.54500000000000004</v>
      </c>
      <c r="N197" s="13">
        <v>1.621</v>
      </c>
      <c r="O197" s="13">
        <v>0.2389</v>
      </c>
      <c r="P197" s="13">
        <v>0.10979999999999999</v>
      </c>
      <c r="Q197" s="13">
        <v>0.70950000000000002</v>
      </c>
      <c r="R197" s="13">
        <v>0.93659999999999999</v>
      </c>
      <c r="S197" s="13"/>
      <c r="T197" s="13">
        <v>1.1961999999999999</v>
      </c>
      <c r="U197" s="13">
        <v>0.75800000000000001</v>
      </c>
      <c r="V197" s="13">
        <v>0.21299999999999997</v>
      </c>
      <c r="W197" s="13">
        <v>6.4580000000000002</v>
      </c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t="s">
        <v>61</v>
      </c>
    </row>
    <row r="198" spans="1:40" x14ac:dyDescent="0.2">
      <c r="A198" t="s">
        <v>2</v>
      </c>
      <c r="B198" s="3">
        <v>41029</v>
      </c>
      <c r="C198" s="3">
        <v>41064</v>
      </c>
      <c r="D198">
        <v>2012</v>
      </c>
      <c r="E198">
        <v>5</v>
      </c>
      <c r="F198" s="4">
        <v>30.7378651</v>
      </c>
      <c r="G198">
        <v>5.86</v>
      </c>
      <c r="H198" s="12">
        <v>1.3803839999999999E-3</v>
      </c>
      <c r="I198" s="13">
        <v>0.30409999999999998</v>
      </c>
      <c r="J198" s="13">
        <v>0.20452052000000001</v>
      </c>
      <c r="K198" s="13">
        <v>2.1554000000000002</v>
      </c>
      <c r="L198" s="12">
        <v>0.2828</v>
      </c>
      <c r="M198" s="13">
        <v>0.25900000000000001</v>
      </c>
      <c r="N198" s="13">
        <v>2.274</v>
      </c>
      <c r="O198" s="13">
        <v>0.52490000000000003</v>
      </c>
      <c r="P198" s="13">
        <v>0.28920000000000001</v>
      </c>
      <c r="Q198" s="13">
        <v>1.1807000000000001</v>
      </c>
      <c r="R198" s="13">
        <v>2.6316000000000002</v>
      </c>
      <c r="S198" s="13"/>
      <c r="T198" s="13">
        <v>0.92379999999999995</v>
      </c>
      <c r="U198" s="13">
        <v>0.64100000000000001</v>
      </c>
      <c r="V198" s="13">
        <v>0.38200000000000001</v>
      </c>
      <c r="W198" s="13">
        <v>9.48</v>
      </c>
      <c r="X198" s="13">
        <v>21</v>
      </c>
      <c r="Y198" s="13">
        <v>24</v>
      </c>
      <c r="Z198" s="13">
        <v>1.2</v>
      </c>
      <c r="AA198" s="13">
        <v>3.7999999999999999E-2</v>
      </c>
      <c r="AB198" s="13">
        <v>2.7</v>
      </c>
      <c r="AC198" s="13">
        <v>10</v>
      </c>
      <c r="AD198" s="13">
        <v>0.06</v>
      </c>
      <c r="AE198" s="13">
        <v>0.44</v>
      </c>
      <c r="AF198" s="13">
        <v>4.5999999999999999E-2</v>
      </c>
      <c r="AG198" s="13">
        <v>110</v>
      </c>
      <c r="AH198" s="13">
        <v>0.25</v>
      </c>
      <c r="AI198" s="13">
        <v>0.11</v>
      </c>
      <c r="AJ198" s="13">
        <v>0.14000000000000001</v>
      </c>
      <c r="AK198" s="13" t="s">
        <v>58</v>
      </c>
      <c r="AL198" s="13"/>
      <c r="AM198" s="13"/>
      <c r="AN198" t="s">
        <v>63</v>
      </c>
    </row>
    <row r="199" spans="1:40" x14ac:dyDescent="0.2">
      <c r="A199" t="s">
        <v>2</v>
      </c>
      <c r="B199" s="3">
        <v>41064</v>
      </c>
      <c r="C199" s="3">
        <v>41092</v>
      </c>
      <c r="D199">
        <v>2012</v>
      </c>
      <c r="E199">
        <v>6</v>
      </c>
      <c r="F199" s="4">
        <v>95.658356049999995</v>
      </c>
      <c r="G199">
        <v>5.38</v>
      </c>
      <c r="H199" s="12">
        <v>4.1686939999999997E-3</v>
      </c>
      <c r="I199" s="13">
        <v>0.20610000000000001</v>
      </c>
      <c r="J199" s="13">
        <v>0.16578588</v>
      </c>
      <c r="K199" s="13">
        <v>0.87260000000000004</v>
      </c>
      <c r="L199" s="12">
        <v>0.15590000000000001</v>
      </c>
      <c r="M199" s="13">
        <v>0.185</v>
      </c>
      <c r="N199" s="13">
        <v>1.244</v>
      </c>
      <c r="O199" s="13">
        <v>0.20430000000000001</v>
      </c>
      <c r="P199" s="13">
        <v>0.108</v>
      </c>
      <c r="Q199" s="13">
        <v>0.56710000000000005</v>
      </c>
      <c r="R199" s="13">
        <v>0.99170000000000003</v>
      </c>
      <c r="S199" s="13"/>
      <c r="T199" s="13">
        <v>0.58189999999999997</v>
      </c>
      <c r="U199" s="13">
        <v>0.42599999999999999</v>
      </c>
      <c r="V199" s="13">
        <v>0.24099999999999999</v>
      </c>
      <c r="W199" s="13">
        <v>6.25</v>
      </c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</row>
    <row r="200" spans="1:40" x14ac:dyDescent="0.2">
      <c r="A200" t="s">
        <v>2</v>
      </c>
      <c r="B200" s="3">
        <v>41092</v>
      </c>
      <c r="C200" s="3">
        <v>41120</v>
      </c>
      <c r="D200">
        <v>2012</v>
      </c>
      <c r="E200">
        <v>7</v>
      </c>
      <c r="F200" s="4">
        <v>93.061536410000002</v>
      </c>
      <c r="G200">
        <v>5.6</v>
      </c>
      <c r="H200" s="12">
        <v>2.5118860000000001E-3</v>
      </c>
      <c r="I200" s="13">
        <v>0.15290000000000001</v>
      </c>
      <c r="J200" s="13">
        <v>0.12736064</v>
      </c>
      <c r="K200" s="13">
        <v>0.55279999999999996</v>
      </c>
      <c r="L200" s="12">
        <v>0.1181</v>
      </c>
      <c r="M200" s="13">
        <v>0.20799999999999999</v>
      </c>
      <c r="N200" s="13">
        <v>0.95299999999999996</v>
      </c>
      <c r="O200" s="13">
        <v>0.18820000000000001</v>
      </c>
      <c r="P200" s="13">
        <v>9.0300000000000005E-2</v>
      </c>
      <c r="Q200" s="13">
        <v>0.33939999999999998</v>
      </c>
      <c r="R200" s="13">
        <v>0.878</v>
      </c>
      <c r="S200" s="13"/>
      <c r="T200" s="13">
        <v>0.50209999999999999</v>
      </c>
      <c r="U200" s="13">
        <v>0.38400000000000001</v>
      </c>
      <c r="V200" s="13">
        <v>0.17600000000000002</v>
      </c>
      <c r="W200" s="13">
        <v>4.6369999999999996</v>
      </c>
      <c r="X200" s="13">
        <v>11</v>
      </c>
      <c r="Y200" s="13">
        <v>8.1</v>
      </c>
      <c r="Z200" s="13">
        <v>0.57999999999999996</v>
      </c>
      <c r="AA200" s="13">
        <v>1.4999999999999999E-2</v>
      </c>
      <c r="AB200" s="13">
        <v>1.8</v>
      </c>
      <c r="AC200" s="13">
        <v>4.4000000000000004</v>
      </c>
      <c r="AD200" s="13" t="s">
        <v>34</v>
      </c>
      <c r="AE200" s="13">
        <v>0.2</v>
      </c>
      <c r="AF200" s="13">
        <v>1.7000000000000001E-2</v>
      </c>
      <c r="AG200" s="13">
        <v>44</v>
      </c>
      <c r="AH200" s="13">
        <v>0.14000000000000001</v>
      </c>
      <c r="AI200" s="13">
        <v>0.09</v>
      </c>
      <c r="AJ200" s="13">
        <v>0.1</v>
      </c>
      <c r="AK200" s="13">
        <v>0.01</v>
      </c>
      <c r="AL200" s="13"/>
      <c r="AM200" s="13"/>
      <c r="AN200" t="s">
        <v>14</v>
      </c>
    </row>
    <row r="201" spans="1:40" x14ac:dyDescent="0.2">
      <c r="A201" t="s">
        <v>2</v>
      </c>
      <c r="B201" s="3">
        <v>41120</v>
      </c>
      <c r="C201" s="3">
        <v>41155</v>
      </c>
      <c r="D201">
        <v>2012</v>
      </c>
      <c r="E201">
        <v>8</v>
      </c>
      <c r="F201" s="4">
        <v>55.116171909999998</v>
      </c>
      <c r="G201">
        <v>6.17</v>
      </c>
      <c r="H201" s="12">
        <v>6.7608299999999996E-4</v>
      </c>
      <c r="I201" s="13">
        <v>0.22439999999999999</v>
      </c>
      <c r="J201" s="13">
        <v>0.16091195999999999</v>
      </c>
      <c r="K201" s="13">
        <v>1.3742000000000001</v>
      </c>
      <c r="L201" s="12">
        <v>0.1825</v>
      </c>
      <c r="M201" s="13">
        <v>0.35780000000000001</v>
      </c>
      <c r="N201" s="13">
        <v>1.7729999999999999</v>
      </c>
      <c r="O201" s="13">
        <v>0.44669999999999999</v>
      </c>
      <c r="P201" s="13">
        <v>0.22600000000000001</v>
      </c>
      <c r="Q201" s="13">
        <v>0.62460000000000004</v>
      </c>
      <c r="R201" s="13">
        <v>2.1326000000000001</v>
      </c>
      <c r="S201" s="13"/>
      <c r="T201" s="13">
        <v>0.8105</v>
      </c>
      <c r="U201" s="13">
        <v>0.628</v>
      </c>
      <c r="V201" s="13">
        <v>0.2702</v>
      </c>
      <c r="W201" s="13">
        <v>5.836555433</v>
      </c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</row>
    <row r="202" spans="1:40" x14ac:dyDescent="0.2">
      <c r="A202" t="s">
        <v>2</v>
      </c>
      <c r="B202" s="3">
        <v>41155</v>
      </c>
      <c r="C202" s="3">
        <v>41183</v>
      </c>
      <c r="D202">
        <v>2012</v>
      </c>
      <c r="E202">
        <v>9</v>
      </c>
      <c r="F202" s="4">
        <v>89.881757260000001</v>
      </c>
      <c r="G202">
        <v>5.1100000000000003</v>
      </c>
      <c r="H202" s="12">
        <v>7.762471E-3</v>
      </c>
      <c r="I202" s="13">
        <v>0.183</v>
      </c>
      <c r="J202" s="13">
        <v>0.1089876</v>
      </c>
      <c r="K202" s="13">
        <v>1.6020000000000001</v>
      </c>
      <c r="L202" s="12">
        <v>0.15</v>
      </c>
      <c r="M202" s="13">
        <v>6.2E-2</v>
      </c>
      <c r="N202" s="13">
        <v>1.653</v>
      </c>
      <c r="O202" s="13">
        <v>0.40970000000000001</v>
      </c>
      <c r="P202" s="13">
        <v>0.18390000000000001</v>
      </c>
      <c r="Q202" s="13">
        <v>0.89629999999999999</v>
      </c>
      <c r="R202" s="13">
        <v>1.1879999999999999</v>
      </c>
      <c r="S202" s="13"/>
      <c r="T202" s="13">
        <v>0.36399999999999999</v>
      </c>
      <c r="U202" s="13">
        <v>0.214</v>
      </c>
      <c r="V202" s="13">
        <v>0.152</v>
      </c>
      <c r="W202" s="13">
        <v>9.8480000000000008</v>
      </c>
      <c r="X202" s="13">
        <v>10</v>
      </c>
      <c r="Y202" s="13">
        <v>9.5</v>
      </c>
      <c r="Z202" s="13">
        <v>0.45</v>
      </c>
      <c r="AA202" s="13">
        <v>2.5999999999999999E-2</v>
      </c>
      <c r="AB202" s="13">
        <v>1.4</v>
      </c>
      <c r="AC202" s="13">
        <v>7.8</v>
      </c>
      <c r="AD202" s="13" t="s">
        <v>34</v>
      </c>
      <c r="AE202" s="13">
        <v>0.22</v>
      </c>
      <c r="AF202" s="13">
        <v>2.5999999999999999E-2</v>
      </c>
      <c r="AG202" s="13">
        <v>91</v>
      </c>
      <c r="AH202" s="13">
        <v>0.12</v>
      </c>
      <c r="AI202" s="13">
        <v>0.04</v>
      </c>
      <c r="AJ202" s="13">
        <v>0.11</v>
      </c>
      <c r="AK202" s="13">
        <v>0.05</v>
      </c>
      <c r="AL202" s="13"/>
      <c r="AM202" s="13"/>
      <c r="AN202" t="s">
        <v>64</v>
      </c>
    </row>
    <row r="203" spans="1:40" x14ac:dyDescent="0.2">
      <c r="A203" t="s">
        <v>2</v>
      </c>
      <c r="B203" s="3">
        <v>41183</v>
      </c>
      <c r="C203" s="3">
        <v>41211</v>
      </c>
      <c r="D203">
        <v>2012</v>
      </c>
      <c r="E203">
        <v>10</v>
      </c>
      <c r="F203" s="4">
        <v>59.885840629999997</v>
      </c>
      <c r="G203">
        <v>5.77</v>
      </c>
      <c r="H203" s="12">
        <v>1.698244E-3</v>
      </c>
      <c r="I203" s="13">
        <v>0.192</v>
      </c>
      <c r="J203" s="13">
        <v>0.1208982</v>
      </c>
      <c r="K203" s="13">
        <v>1.5389999999999999</v>
      </c>
      <c r="L203" s="12">
        <v>8.5999999999999993E-2</v>
      </c>
      <c r="M203" t="s">
        <v>148</v>
      </c>
      <c r="N203" s="13">
        <v>1.589</v>
      </c>
      <c r="O203" s="13">
        <v>0.54200000000000004</v>
      </c>
      <c r="P203" s="13">
        <v>0.26500000000000001</v>
      </c>
      <c r="Q203" s="13">
        <v>0.79200000000000004</v>
      </c>
      <c r="R203" s="13">
        <v>1.772</v>
      </c>
      <c r="S203" s="13"/>
      <c r="T203" s="13">
        <v>0.29099999999999998</v>
      </c>
      <c r="U203" s="13">
        <v>0.20499999999999999</v>
      </c>
      <c r="V203" s="13">
        <v>0.19999999999999998</v>
      </c>
      <c r="W203" s="13">
        <v>7.3710000000000004</v>
      </c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</row>
    <row r="204" spans="1:40" x14ac:dyDescent="0.2">
      <c r="A204" t="s">
        <v>2</v>
      </c>
      <c r="B204" s="3">
        <v>41211</v>
      </c>
      <c r="C204" s="3">
        <v>41247</v>
      </c>
      <c r="D204">
        <v>2012</v>
      </c>
      <c r="E204">
        <v>11</v>
      </c>
      <c r="F204" s="4">
        <v>66.836857100000003</v>
      </c>
      <c r="G204">
        <v>4.95</v>
      </c>
      <c r="H204" s="12">
        <v>1.1220185000000001E-2</v>
      </c>
      <c r="I204" s="13">
        <v>0.32700000000000001</v>
      </c>
      <c r="J204" s="13">
        <v>0.27821279999999998</v>
      </c>
      <c r="K204" s="13">
        <v>1.056</v>
      </c>
      <c r="L204" s="12">
        <v>0.36599999999999999</v>
      </c>
      <c r="M204" s="13">
        <v>0.185</v>
      </c>
      <c r="N204" s="13">
        <v>1.619</v>
      </c>
      <c r="O204" s="13">
        <v>0.24399999999999999</v>
      </c>
      <c r="P204" s="13">
        <v>0.14699999999999999</v>
      </c>
      <c r="Q204" s="13">
        <v>0.65400000000000003</v>
      </c>
      <c r="R204" s="13">
        <v>0.94699999999999995</v>
      </c>
      <c r="S204" s="13"/>
      <c r="T204" s="13">
        <v>0.70100000000000007</v>
      </c>
      <c r="U204" s="13">
        <v>0.33500000000000002</v>
      </c>
      <c r="V204" s="13">
        <v>0.15000000000000002</v>
      </c>
      <c r="W204" s="13">
        <v>4.3609999999999998</v>
      </c>
      <c r="X204" s="13" t="s">
        <v>37</v>
      </c>
      <c r="Y204" s="13">
        <v>6.4</v>
      </c>
      <c r="Z204" s="13">
        <v>0.91</v>
      </c>
      <c r="AA204" s="13">
        <v>4.3999999999999997E-2</v>
      </c>
      <c r="AB204" s="13">
        <v>1.1499999999999999</v>
      </c>
      <c r="AC204" s="13">
        <v>8.1999999999999993</v>
      </c>
      <c r="AD204" s="13" t="s">
        <v>34</v>
      </c>
      <c r="AE204" s="13">
        <v>0.17</v>
      </c>
      <c r="AF204" s="13">
        <v>2.5000000000000001E-2</v>
      </c>
      <c r="AG204" s="13">
        <v>67</v>
      </c>
      <c r="AH204" s="13">
        <v>0.17</v>
      </c>
      <c r="AI204" s="13">
        <v>0.14000000000000001</v>
      </c>
      <c r="AJ204" s="13" t="s">
        <v>59</v>
      </c>
      <c r="AK204" s="13">
        <v>0.01</v>
      </c>
      <c r="AL204" s="13"/>
      <c r="AM204" s="13"/>
    </row>
    <row r="205" spans="1:40" x14ac:dyDescent="0.2">
      <c r="A205" t="s">
        <v>2</v>
      </c>
      <c r="B205" s="3">
        <v>41247</v>
      </c>
      <c r="C205" s="3">
        <v>41281</v>
      </c>
      <c r="D205">
        <v>2012</v>
      </c>
      <c r="E205">
        <v>12</v>
      </c>
      <c r="F205" s="4">
        <v>64.529261790000007</v>
      </c>
      <c r="G205">
        <v>4.8</v>
      </c>
      <c r="H205" s="12">
        <v>1.5848932E-2</v>
      </c>
      <c r="I205" s="13">
        <v>0.33800000000000002</v>
      </c>
      <c r="J205" s="13">
        <v>0.28560920000000001</v>
      </c>
      <c r="K205" s="13">
        <v>1.1339999999999999</v>
      </c>
      <c r="L205" s="12">
        <v>0.27510000000000001</v>
      </c>
      <c r="M205" s="13">
        <v>0.10199999999999999</v>
      </c>
      <c r="N205" s="13">
        <v>1.6679999999999999</v>
      </c>
      <c r="O205" s="13">
        <v>0.182</v>
      </c>
      <c r="P205" s="13">
        <v>0.11799999999999999</v>
      </c>
      <c r="Q205" s="13">
        <v>0.69399999999999995</v>
      </c>
      <c r="R205" s="13">
        <v>0.59499999999999997</v>
      </c>
      <c r="S205" s="13"/>
      <c r="T205" s="13">
        <v>0.47810000000000002</v>
      </c>
      <c r="U205" s="13">
        <v>0.20300000000000001</v>
      </c>
      <c r="V205" s="13">
        <v>0.10100000000000002</v>
      </c>
      <c r="W205" s="13">
        <v>4.0129999999999999</v>
      </c>
      <c r="X205" s="13" t="s">
        <v>37</v>
      </c>
      <c r="Y205" s="13">
        <v>5.2</v>
      </c>
      <c r="Z205" s="13">
        <v>0.98</v>
      </c>
      <c r="AA205" s="13">
        <v>2.1999999999999999E-2</v>
      </c>
      <c r="AB205" s="13">
        <v>0.73</v>
      </c>
      <c r="AC205" s="13">
        <v>5</v>
      </c>
      <c r="AD205" s="13" t="s">
        <v>34</v>
      </c>
      <c r="AE205" s="13">
        <v>0.1</v>
      </c>
      <c r="AF205" s="13">
        <v>1.4999999999999999E-2</v>
      </c>
      <c r="AG205" s="13">
        <v>43</v>
      </c>
      <c r="AH205" s="13">
        <v>0.16</v>
      </c>
      <c r="AI205" s="13">
        <v>8.2000000000000003E-2</v>
      </c>
      <c r="AJ205" s="13" t="s">
        <v>59</v>
      </c>
      <c r="AK205" s="13">
        <v>0.02</v>
      </c>
      <c r="AL205" s="13"/>
      <c r="AM205" s="13"/>
    </row>
    <row r="206" spans="1:40" x14ac:dyDescent="0.2">
      <c r="A206" t="s">
        <v>2</v>
      </c>
      <c r="B206" s="3">
        <v>41281</v>
      </c>
      <c r="C206" s="3">
        <v>41302</v>
      </c>
      <c r="D206">
        <v>2013</v>
      </c>
      <c r="E206">
        <v>1</v>
      </c>
      <c r="F206" s="4">
        <v>20.12890372</v>
      </c>
      <c r="G206">
        <v>4.7699999999999996</v>
      </c>
      <c r="H206" s="12">
        <v>1.6982437E-2</v>
      </c>
      <c r="I206" s="13">
        <v>0.20699999999999999</v>
      </c>
      <c r="J206" s="13">
        <v>0.17830979999999999</v>
      </c>
      <c r="K206" s="13">
        <v>0.621</v>
      </c>
      <c r="L206" s="12">
        <v>0.309</v>
      </c>
      <c r="M206" s="13">
        <v>0.121</v>
      </c>
      <c r="N206" s="13">
        <v>1.4139999999999999</v>
      </c>
      <c r="O206" t="s">
        <v>156</v>
      </c>
      <c r="P206" s="13">
        <v>5.8000000000000003E-2</v>
      </c>
      <c r="Q206" s="13">
        <v>0.35599999999999998</v>
      </c>
      <c r="R206" s="13">
        <v>0.27900000000000003</v>
      </c>
      <c r="S206" s="13"/>
      <c r="T206" s="13">
        <v>0.40900000000000003</v>
      </c>
      <c r="U206" t="s">
        <v>149</v>
      </c>
      <c r="V206" s="13">
        <v>-2.0999999999999991E-2</v>
      </c>
      <c r="W206" s="13">
        <v>2.0529999999999999</v>
      </c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</row>
    <row r="207" spans="1:40" x14ac:dyDescent="0.2">
      <c r="A207" t="s">
        <v>2</v>
      </c>
      <c r="B207" s="3">
        <v>41302</v>
      </c>
      <c r="C207" s="3">
        <v>41330</v>
      </c>
      <c r="D207">
        <v>2013</v>
      </c>
      <c r="E207">
        <v>2</v>
      </c>
      <c r="F207" s="4">
        <v>38.422852130000003</v>
      </c>
      <c r="G207">
        <v>4.67</v>
      </c>
      <c r="H207" s="12">
        <v>2.1379621000000001E-2</v>
      </c>
      <c r="I207" s="13">
        <v>0.38869999999999999</v>
      </c>
      <c r="J207" s="13">
        <v>0.29100547999999998</v>
      </c>
      <c r="K207" s="13">
        <v>2.1145999999999998</v>
      </c>
      <c r="L207" s="12">
        <v>0.312</v>
      </c>
      <c r="M207" s="13">
        <v>0.184</v>
      </c>
      <c r="N207" s="13">
        <v>2.2949999999999999</v>
      </c>
      <c r="O207" s="13">
        <v>0.151</v>
      </c>
      <c r="P207" s="13">
        <v>0.155</v>
      </c>
      <c r="Q207" s="13">
        <v>1.131</v>
      </c>
      <c r="R207" s="13">
        <v>0.40799999999999997</v>
      </c>
      <c r="S207" s="13"/>
      <c r="T207" s="13">
        <v>0.59899999999999998</v>
      </c>
      <c r="U207" s="13">
        <v>0.28699999999999998</v>
      </c>
      <c r="V207" s="13">
        <v>0.10299999999999998</v>
      </c>
      <c r="W207" s="13">
        <v>1.6040000000000001</v>
      </c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</row>
    <row r="208" spans="1:40" x14ac:dyDescent="0.2">
      <c r="A208" t="s">
        <v>2</v>
      </c>
      <c r="B208" s="3">
        <v>41330</v>
      </c>
      <c r="C208" s="3">
        <v>41366</v>
      </c>
      <c r="D208">
        <v>2013</v>
      </c>
      <c r="E208">
        <v>3</v>
      </c>
      <c r="F208" s="4">
        <v>4.4483765130000004</v>
      </c>
      <c r="G208">
        <v>4.87</v>
      </c>
      <c r="H208" s="12">
        <v>1.3489629E-2</v>
      </c>
      <c r="I208" s="13">
        <v>0.39250000000000002</v>
      </c>
      <c r="J208" s="13">
        <v>0.31477773999999997</v>
      </c>
      <c r="K208" s="13">
        <v>1.6822999999999999</v>
      </c>
      <c r="L208" s="12">
        <v>0.3553</v>
      </c>
      <c r="M208" t="s">
        <v>155</v>
      </c>
      <c r="N208" s="13">
        <v>2.0939999999999999</v>
      </c>
      <c r="O208" s="13">
        <v>0.38500000000000001</v>
      </c>
      <c r="P208" s="13">
        <v>0.19</v>
      </c>
      <c r="Q208" s="13">
        <v>1.0912999999999999</v>
      </c>
      <c r="R208" s="13">
        <v>1.3597999999999999</v>
      </c>
      <c r="S208" s="13"/>
      <c r="T208" s="13">
        <v>0.57830000000000004</v>
      </c>
      <c r="U208" s="13">
        <v>0.223</v>
      </c>
      <c r="V208" s="13">
        <v>0.21299999999999999</v>
      </c>
      <c r="W208" s="13">
        <v>7.766</v>
      </c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t="s">
        <v>61</v>
      </c>
    </row>
    <row r="209" spans="1:40" x14ac:dyDescent="0.2">
      <c r="A209" t="s">
        <v>2</v>
      </c>
      <c r="B209" s="3">
        <v>41366</v>
      </c>
      <c r="C209" s="3">
        <v>41400</v>
      </c>
      <c r="D209">
        <v>2013</v>
      </c>
      <c r="E209">
        <v>4</v>
      </c>
      <c r="F209" s="4">
        <v>16.820423689999998</v>
      </c>
      <c r="G209">
        <v>5.97</v>
      </c>
      <c r="H209" s="12">
        <v>1.0715189999999999E-3</v>
      </c>
      <c r="I209" s="13">
        <v>0.64900000000000002</v>
      </c>
      <c r="J209" s="13">
        <v>0.49316739999999998</v>
      </c>
      <c r="K209" s="13">
        <v>3.3730000000000002</v>
      </c>
      <c r="L209" s="12">
        <v>0.73199999999999998</v>
      </c>
      <c r="M209" s="13">
        <v>1.165</v>
      </c>
      <c r="N209" s="13">
        <v>2.81</v>
      </c>
      <c r="O209" s="13">
        <v>0.68389999999999995</v>
      </c>
      <c r="P209" s="13">
        <v>0.44319999999999998</v>
      </c>
      <c r="Q209" s="13">
        <v>1.5533999999999999</v>
      </c>
      <c r="R209" s="13">
        <v>1.4438</v>
      </c>
      <c r="S209" s="13"/>
      <c r="T209" s="13">
        <v>2.3769999999999998</v>
      </c>
      <c r="U209" s="13">
        <v>1.645</v>
      </c>
      <c r="V209" s="13">
        <v>0.48</v>
      </c>
      <c r="W209" s="13">
        <v>8.2449999999999992</v>
      </c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</row>
    <row r="210" spans="1:40" x14ac:dyDescent="0.2">
      <c r="A210" t="s">
        <v>2</v>
      </c>
      <c r="B210" s="3">
        <v>41400</v>
      </c>
      <c r="C210" s="3">
        <v>41421</v>
      </c>
      <c r="D210">
        <v>2013</v>
      </c>
      <c r="E210">
        <v>5</v>
      </c>
      <c r="F210" s="4">
        <v>52.996319139999997</v>
      </c>
      <c r="G210">
        <v>5.92</v>
      </c>
      <c r="H210" s="12">
        <v>1.202264E-3</v>
      </c>
      <c r="I210" s="13">
        <v>0.31969999999999998</v>
      </c>
      <c r="J210" s="13">
        <v>0.25839259999999997</v>
      </c>
      <c r="K210" s="13">
        <v>1.327</v>
      </c>
      <c r="L210" s="12">
        <v>0.32900000000000001</v>
      </c>
      <c r="M210" s="13">
        <v>0.44900000000000001</v>
      </c>
      <c r="N210" s="13">
        <v>1.8620000000000001</v>
      </c>
      <c r="O210" s="13">
        <v>0.7208</v>
      </c>
      <c r="P210" s="13">
        <v>0.25769999999999998</v>
      </c>
      <c r="Q210" s="13">
        <v>0.78120000000000001</v>
      </c>
      <c r="R210" s="13">
        <v>1.3912</v>
      </c>
      <c r="S210" s="13"/>
      <c r="T210" s="13">
        <v>1.109</v>
      </c>
      <c r="U210" s="13">
        <v>0.78</v>
      </c>
      <c r="V210" s="13">
        <v>0.33100000000000002</v>
      </c>
      <c r="W210" s="13">
        <v>7.5350000000000001</v>
      </c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t="s">
        <v>63</v>
      </c>
    </row>
    <row r="211" spans="1:40" x14ac:dyDescent="0.2">
      <c r="A211" t="s">
        <v>2</v>
      </c>
      <c r="B211" s="3">
        <v>41421</v>
      </c>
      <c r="C211" s="3">
        <v>41449</v>
      </c>
      <c r="D211">
        <v>2013</v>
      </c>
      <c r="E211">
        <v>6</v>
      </c>
      <c r="F211" s="4">
        <v>58.08396578</v>
      </c>
      <c r="G211">
        <v>5.81</v>
      </c>
      <c r="H211" s="12">
        <v>1.5488170000000001E-3</v>
      </c>
      <c r="I211" s="13">
        <v>0.26150000000000001</v>
      </c>
      <c r="J211" s="13">
        <v>0.22493732</v>
      </c>
      <c r="K211" s="13">
        <v>0.79139999999999999</v>
      </c>
      <c r="L211" s="12">
        <v>0.27450000000000002</v>
      </c>
      <c r="M211" s="13">
        <v>0.42599999999999999</v>
      </c>
      <c r="N211" s="13">
        <v>1.387</v>
      </c>
      <c r="O211" s="13">
        <v>0.314</v>
      </c>
      <c r="P211" s="13">
        <v>0.1321</v>
      </c>
      <c r="Q211" s="13">
        <v>0.50890000000000002</v>
      </c>
      <c r="R211" s="13">
        <v>1.0494000000000001</v>
      </c>
      <c r="S211" s="13"/>
      <c r="T211" s="13">
        <v>1.0625</v>
      </c>
      <c r="U211" s="13">
        <v>0.78800000000000003</v>
      </c>
      <c r="V211" s="13">
        <v>0.36200000000000004</v>
      </c>
      <c r="W211" s="13">
        <v>5.5609999999999999</v>
      </c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t="s">
        <v>13</v>
      </c>
    </row>
    <row r="212" spans="1:40" x14ac:dyDescent="0.2">
      <c r="A212" t="s">
        <v>2</v>
      </c>
      <c r="B212" s="3">
        <v>41449</v>
      </c>
      <c r="C212" s="3">
        <v>41485</v>
      </c>
      <c r="D212">
        <v>2013</v>
      </c>
      <c r="E212">
        <v>7</v>
      </c>
      <c r="F212" s="4">
        <v>32.221762040000002</v>
      </c>
      <c r="G212">
        <v>6.04</v>
      </c>
      <c r="H212" s="12">
        <v>9.1201100000000001E-4</v>
      </c>
      <c r="I212" s="13">
        <v>0.29299999999999998</v>
      </c>
      <c r="J212" s="13">
        <v>0.2436584</v>
      </c>
      <c r="K212" s="13">
        <v>1.0680000000000001</v>
      </c>
      <c r="L212" s="12">
        <v>0.26</v>
      </c>
      <c r="M212" s="13">
        <v>0.76200000000000001</v>
      </c>
      <c r="N212" s="13">
        <v>1.8779999999999999</v>
      </c>
      <c r="O212" s="13">
        <v>0.3533</v>
      </c>
      <c r="P212" s="13">
        <v>0.1862</v>
      </c>
      <c r="Q212" s="13">
        <v>0.62180000000000002</v>
      </c>
      <c r="R212" s="13">
        <v>1.5657000000000001</v>
      </c>
      <c r="S212" s="13"/>
      <c r="T212" s="13">
        <v>1.548</v>
      </c>
      <c r="U212" s="13">
        <v>1.288</v>
      </c>
      <c r="V212" s="13">
        <v>0.52600000000000002</v>
      </c>
      <c r="W212" s="13">
        <v>6.5919999999999996</v>
      </c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t="s">
        <v>61</v>
      </c>
    </row>
    <row r="213" spans="1:40" x14ac:dyDescent="0.2">
      <c r="A213" t="s">
        <v>2</v>
      </c>
      <c r="B213" s="3">
        <v>41485</v>
      </c>
      <c r="C213" s="3">
        <v>41519</v>
      </c>
      <c r="D213">
        <v>2013</v>
      </c>
      <c r="E213">
        <v>8</v>
      </c>
      <c r="F213" s="4">
        <v>71.545030839999995</v>
      </c>
      <c r="G213">
        <v>5.84</v>
      </c>
      <c r="H213" s="12">
        <v>1.4454400000000001E-3</v>
      </c>
      <c r="I213" s="13">
        <v>0.20050000000000001</v>
      </c>
      <c r="J213" s="13">
        <v>0.14051391999999999</v>
      </c>
      <c r="K213" s="13">
        <v>1.2984</v>
      </c>
      <c r="L213" s="12">
        <v>0.1817</v>
      </c>
      <c r="M213" s="13">
        <v>0.28299999999999997</v>
      </c>
      <c r="N213" s="13">
        <v>1.5009999999999999</v>
      </c>
      <c r="O213" s="13">
        <v>0.40500000000000003</v>
      </c>
      <c r="P213" s="13">
        <v>0.189</v>
      </c>
      <c r="Q213" s="13">
        <v>0.64700000000000002</v>
      </c>
      <c r="R213" s="13">
        <v>1.2949999999999999</v>
      </c>
      <c r="S213" s="13"/>
      <c r="T213" s="13">
        <v>0.73470000000000002</v>
      </c>
      <c r="U213" s="13">
        <v>0.55300000000000005</v>
      </c>
      <c r="V213" s="13">
        <v>0.27000000000000007</v>
      </c>
      <c r="W213" s="13">
        <v>6.35</v>
      </c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t="s">
        <v>64</v>
      </c>
    </row>
    <row r="214" spans="1:40" x14ac:dyDescent="0.2">
      <c r="A214" t="s">
        <v>2</v>
      </c>
      <c r="B214" s="3">
        <v>41519</v>
      </c>
      <c r="C214" s="3">
        <v>41547</v>
      </c>
      <c r="D214">
        <v>2013</v>
      </c>
      <c r="E214">
        <v>9</v>
      </c>
      <c r="F214" s="4">
        <v>27.346100679999999</v>
      </c>
      <c r="G214">
        <v>5.49</v>
      </c>
      <c r="H214" s="12">
        <v>3.2359369999999999E-3</v>
      </c>
      <c r="I214" s="13">
        <v>0.23649999999999999</v>
      </c>
      <c r="J214" s="13">
        <v>0.18834112</v>
      </c>
      <c r="K214" s="13">
        <v>1.0424</v>
      </c>
      <c r="L214" s="12">
        <v>0.22439999999999999</v>
      </c>
      <c r="M214" s="13">
        <v>0.17599999999999999</v>
      </c>
      <c r="N214" s="13">
        <v>1.4710000000000001</v>
      </c>
      <c r="O214" s="13">
        <v>0.32400000000000001</v>
      </c>
      <c r="P214" s="13">
        <v>0.158</v>
      </c>
      <c r="Q214" s="13">
        <v>0.47799999999999998</v>
      </c>
      <c r="R214" s="13">
        <v>1.4219999999999999</v>
      </c>
      <c r="S214" s="13"/>
      <c r="T214" s="13">
        <v>0.62040000000000006</v>
      </c>
      <c r="U214" s="13">
        <v>0.39600000000000002</v>
      </c>
      <c r="V214" s="13">
        <v>0.22000000000000003</v>
      </c>
      <c r="W214" s="13">
        <v>6.6020000000000003</v>
      </c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t="s">
        <v>61</v>
      </c>
    </row>
    <row r="215" spans="1:40" x14ac:dyDescent="0.2">
      <c r="A215" t="s">
        <v>2</v>
      </c>
      <c r="B215" s="3">
        <v>41547</v>
      </c>
      <c r="C215" s="3">
        <v>41577</v>
      </c>
      <c r="D215">
        <v>2013</v>
      </c>
      <c r="E215">
        <v>10</v>
      </c>
      <c r="F215" s="4">
        <v>87.7619045</v>
      </c>
      <c r="G215">
        <v>5.77</v>
      </c>
      <c r="H215" s="12">
        <v>1.698244E-3</v>
      </c>
      <c r="I215" s="13">
        <v>0.22120000000000001</v>
      </c>
      <c r="J215" s="13">
        <v>9.2034039999999998E-2</v>
      </c>
      <c r="K215" s="13">
        <v>2.7957999999999998</v>
      </c>
      <c r="L215" t="s">
        <v>154</v>
      </c>
      <c r="M215" s="13">
        <v>0.17100000000000001</v>
      </c>
      <c r="N215" s="13">
        <v>2.46</v>
      </c>
      <c r="O215" s="13">
        <v>0.5958</v>
      </c>
      <c r="P215" s="13">
        <v>0.30990000000000001</v>
      </c>
      <c r="Q215" s="13">
        <v>1.3165</v>
      </c>
      <c r="R215" s="13">
        <v>3.3946999999999998</v>
      </c>
      <c r="S215" s="13"/>
      <c r="T215" s="13">
        <v>0.23050000000000001</v>
      </c>
      <c r="U215" s="13">
        <v>0.22900000000000001</v>
      </c>
      <c r="V215" s="13">
        <v>5.7999999999999996E-2</v>
      </c>
      <c r="W215" s="13">
        <v>12.287000000000001</v>
      </c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</row>
    <row r="216" spans="1:40" x14ac:dyDescent="0.2">
      <c r="A216" t="s">
        <v>2</v>
      </c>
      <c r="B216" s="3">
        <v>41575</v>
      </c>
      <c r="C216" s="3">
        <v>41610</v>
      </c>
      <c r="D216">
        <v>2013</v>
      </c>
      <c r="E216">
        <v>11</v>
      </c>
      <c r="F216" s="4">
        <v>51.462155780000003</v>
      </c>
      <c r="G216">
        <v>4.82</v>
      </c>
      <c r="H216" s="12">
        <v>1.5135612E-2</v>
      </c>
      <c r="I216" s="13">
        <v>0.248</v>
      </c>
      <c r="J216" s="13">
        <v>0.11660719999999999</v>
      </c>
      <c r="K216" s="13">
        <v>2.8439999999999999</v>
      </c>
      <c r="L216" s="12">
        <v>0.28799999999999998</v>
      </c>
      <c r="M216" s="13">
        <v>0.126</v>
      </c>
      <c r="N216" s="13">
        <v>2.806</v>
      </c>
      <c r="O216" s="13">
        <v>0.53049999999999997</v>
      </c>
      <c r="P216" s="13">
        <v>0.33660000000000001</v>
      </c>
      <c r="Q216" s="13">
        <v>1.5863</v>
      </c>
      <c r="R216" s="13">
        <v>1.7653000000000001</v>
      </c>
      <c r="S216" s="13"/>
      <c r="T216" s="13">
        <v>0.65799999999999992</v>
      </c>
      <c r="U216" s="13">
        <v>0.37</v>
      </c>
      <c r="V216" s="13">
        <v>0.24399999999999999</v>
      </c>
      <c r="W216" s="13">
        <v>18.087</v>
      </c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t="s">
        <v>61</v>
      </c>
    </row>
    <row r="217" spans="1:40" x14ac:dyDescent="0.2">
      <c r="A217" t="s">
        <v>2</v>
      </c>
      <c r="B217" s="3">
        <v>41610</v>
      </c>
      <c r="C217" s="3">
        <v>41646</v>
      </c>
      <c r="D217">
        <v>2013</v>
      </c>
      <c r="E217">
        <v>12</v>
      </c>
      <c r="F217" s="4">
        <v>96.265647970000003</v>
      </c>
      <c r="G217">
        <v>4.83</v>
      </c>
      <c r="H217" s="12">
        <v>1.4791083999999999E-2</v>
      </c>
      <c r="I217" s="13">
        <v>0.29699999999999999</v>
      </c>
      <c r="J217" s="13">
        <v>0.20658660000000001</v>
      </c>
      <c r="K217" s="13">
        <v>1.9570000000000001</v>
      </c>
      <c r="L217" s="12">
        <v>0.32100000000000001</v>
      </c>
      <c r="M217" s="13">
        <v>0.16</v>
      </c>
      <c r="N217" s="13">
        <v>2.101</v>
      </c>
      <c r="O217" s="13">
        <v>0.28520000000000001</v>
      </c>
      <c r="P217" s="13">
        <v>0.1867</v>
      </c>
      <c r="Q217" s="13">
        <v>1.2125999999999999</v>
      </c>
      <c r="R217" s="13">
        <v>0.77010000000000001</v>
      </c>
      <c r="S217" s="13"/>
      <c r="T217" s="13">
        <v>0.65200000000000002</v>
      </c>
      <c r="U217" s="13">
        <v>0.33100000000000002</v>
      </c>
      <c r="V217" s="13">
        <v>0.17100000000000001</v>
      </c>
      <c r="W217" s="13">
        <v>7.3470000000000004</v>
      </c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t="s">
        <v>63</v>
      </c>
    </row>
    <row r="218" spans="1:40" x14ac:dyDescent="0.2">
      <c r="A218" t="s">
        <v>2</v>
      </c>
      <c r="B218" s="3">
        <v>41646</v>
      </c>
      <c r="C218" s="3">
        <v>41666</v>
      </c>
      <c r="D218">
        <v>2014</v>
      </c>
      <c r="E218">
        <v>1</v>
      </c>
      <c r="F218" s="4">
        <v>30.193355579999999</v>
      </c>
      <c r="G218">
        <v>4.93</v>
      </c>
      <c r="H218" s="12">
        <v>1.1748976E-2</v>
      </c>
      <c r="I218" s="13">
        <v>0.22520000000000001</v>
      </c>
      <c r="J218" s="13">
        <v>0.12498758</v>
      </c>
      <c r="K218" s="13">
        <v>2.1690999999999998</v>
      </c>
      <c r="L218" s="12">
        <v>0.23769999999999999</v>
      </c>
      <c r="M218" s="13">
        <v>0.105</v>
      </c>
      <c r="N218" s="13">
        <v>1.8029999999999999</v>
      </c>
      <c r="O218" s="13">
        <v>0.17</v>
      </c>
      <c r="P218" s="13">
        <v>0.15090000000000001</v>
      </c>
      <c r="Q218" s="13">
        <v>1.3038000000000001</v>
      </c>
      <c r="R218" s="13">
        <v>0.4052</v>
      </c>
      <c r="S218" s="13"/>
      <c r="T218" s="13">
        <v>0.47470000000000001</v>
      </c>
      <c r="U218" s="13">
        <v>0.23699999999999999</v>
      </c>
      <c r="V218" s="13">
        <v>0.13200000000000001</v>
      </c>
      <c r="W218" s="13">
        <v>3.19</v>
      </c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</row>
    <row r="219" spans="1:40" x14ac:dyDescent="0.2">
      <c r="A219" t="s">
        <v>2</v>
      </c>
      <c r="B219" s="3">
        <v>41666</v>
      </c>
      <c r="C219" s="3">
        <v>41694</v>
      </c>
      <c r="D219">
        <v>2014</v>
      </c>
      <c r="E219">
        <v>2</v>
      </c>
      <c r="F219" s="4">
        <v>67.003671220000001</v>
      </c>
      <c r="G219">
        <v>4.6399999999999997</v>
      </c>
      <c r="H219" s="12">
        <v>2.2908676999999999E-2</v>
      </c>
      <c r="I219" s="13">
        <v>0.58499999999999996</v>
      </c>
      <c r="J219" s="13">
        <v>0.4636788</v>
      </c>
      <c r="K219" s="13">
        <v>2.6259999999999999</v>
      </c>
      <c r="L219" s="12">
        <v>0.48799999999999999</v>
      </c>
      <c r="M219" s="13">
        <v>0.30499999999999999</v>
      </c>
      <c r="N219" s="13">
        <v>3.0369999999999999</v>
      </c>
      <c r="O219" s="13">
        <v>0.46860000000000002</v>
      </c>
      <c r="P219" s="13">
        <v>0.28849999999999998</v>
      </c>
      <c r="Q219" s="13">
        <v>1.4836</v>
      </c>
      <c r="R219" s="13">
        <v>1.1913</v>
      </c>
      <c r="S219" s="13"/>
      <c r="T219" s="13">
        <v>0.98</v>
      </c>
      <c r="U219" s="13">
        <v>0.49199999999999999</v>
      </c>
      <c r="V219" s="13">
        <v>0.187</v>
      </c>
      <c r="W219" s="13">
        <v>8.6180000000000003</v>
      </c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</row>
    <row r="220" spans="1:40" x14ac:dyDescent="0.2">
      <c r="A220" t="s">
        <v>2</v>
      </c>
      <c r="B220" s="3">
        <v>41694</v>
      </c>
      <c r="C220" s="3">
        <v>41729</v>
      </c>
      <c r="D220">
        <v>2014</v>
      </c>
      <c r="E220">
        <v>3</v>
      </c>
      <c r="F220" s="4">
        <v>25.883990829999998</v>
      </c>
      <c r="G220">
        <v>4.93</v>
      </c>
      <c r="H220" s="12">
        <v>1.1748976E-2</v>
      </c>
      <c r="I220" s="13">
        <v>0.71199999999999997</v>
      </c>
      <c r="J220" s="13">
        <v>0.5436472</v>
      </c>
      <c r="K220" s="13">
        <v>3.6440000000000001</v>
      </c>
      <c r="L220" s="12">
        <v>0.52100000000000002</v>
      </c>
      <c r="M220" s="13">
        <v>0.42199999999999999</v>
      </c>
      <c r="N220" s="13">
        <v>3.24</v>
      </c>
      <c r="O220" s="13">
        <v>0.60550000000000004</v>
      </c>
      <c r="P220" s="13">
        <v>0.35599999999999998</v>
      </c>
      <c r="Q220" s="13">
        <v>1.8887</v>
      </c>
      <c r="R220" s="13">
        <v>1.2707999999999999</v>
      </c>
      <c r="S220" s="13"/>
      <c r="T220" s="13">
        <v>1.278</v>
      </c>
      <c r="U220" s="13">
        <v>0.75700000000000001</v>
      </c>
      <c r="V220" s="13">
        <v>0.33500000000000002</v>
      </c>
      <c r="W220" s="13">
        <v>7.39</v>
      </c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t="s">
        <v>61</v>
      </c>
    </row>
    <row r="221" spans="1:40" x14ac:dyDescent="0.2">
      <c r="A221" t="s">
        <v>2</v>
      </c>
      <c r="B221" s="3">
        <v>41729</v>
      </c>
      <c r="C221" s="3">
        <v>41757</v>
      </c>
      <c r="D221">
        <v>2014</v>
      </c>
      <c r="E221">
        <v>4</v>
      </c>
      <c r="F221" s="4">
        <v>41.390125249999997</v>
      </c>
      <c r="G221">
        <v>5.36</v>
      </c>
      <c r="H221" s="12">
        <v>4.3651580000000001E-3</v>
      </c>
      <c r="I221" s="13">
        <v>0.29599999999999999</v>
      </c>
      <c r="J221" s="13">
        <v>0.2148728</v>
      </c>
      <c r="K221" s="13">
        <v>1.756</v>
      </c>
      <c r="L221" s="12">
        <v>0.38900000000000001</v>
      </c>
      <c r="M221" s="13">
        <v>0.55000000000000004</v>
      </c>
      <c r="N221" s="13">
        <v>1.9510000000000001</v>
      </c>
      <c r="O221" s="13">
        <v>0.2742</v>
      </c>
      <c r="P221" s="13">
        <v>0.17549999999999999</v>
      </c>
      <c r="Q221" s="13">
        <v>0.82540000000000002</v>
      </c>
      <c r="R221" s="13">
        <v>1.1057999999999999</v>
      </c>
      <c r="S221" s="13"/>
      <c r="T221" s="13">
        <v>1.2149999999999999</v>
      </c>
      <c r="U221" s="13">
        <v>0.82599999999999996</v>
      </c>
      <c r="V221" s="13">
        <v>0.27599999999999991</v>
      </c>
      <c r="W221" s="13">
        <v>7.9619999999999997</v>
      </c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</row>
    <row r="222" spans="1:40" x14ac:dyDescent="0.2">
      <c r="A222" t="s">
        <v>2</v>
      </c>
      <c r="B222" s="3">
        <v>41757</v>
      </c>
      <c r="C222" s="3">
        <v>41785</v>
      </c>
      <c r="D222">
        <v>2014</v>
      </c>
      <c r="E222">
        <v>5</v>
      </c>
      <c r="F222" s="4">
        <v>89.351794069999997</v>
      </c>
      <c r="G222">
        <v>5.84</v>
      </c>
      <c r="H222" s="12">
        <v>1.4454400000000001E-3</v>
      </c>
      <c r="I222" s="13">
        <v>0.254</v>
      </c>
      <c r="J222" s="13">
        <v>0.208955</v>
      </c>
      <c r="K222" s="13">
        <v>0.97499999999999998</v>
      </c>
      <c r="L222" s="12">
        <v>0.23300000000000001</v>
      </c>
      <c r="M222" s="13">
        <v>0.41199999999999998</v>
      </c>
      <c r="N222" s="13">
        <v>1.7589999999999999</v>
      </c>
      <c r="O222" s="13">
        <v>0.33379999999999999</v>
      </c>
      <c r="P222" s="13">
        <v>0.18770000000000001</v>
      </c>
      <c r="Q222" s="13">
        <v>0.38169999999999998</v>
      </c>
      <c r="R222" s="13">
        <v>2.2904</v>
      </c>
      <c r="S222" s="13"/>
      <c r="T222" s="13">
        <v>0.92899999999999994</v>
      </c>
      <c r="U222" s="13">
        <v>0.69599999999999995</v>
      </c>
      <c r="V222" s="13">
        <v>0.28399999999999997</v>
      </c>
      <c r="W222" s="13">
        <v>7.0019999999999998</v>
      </c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t="s">
        <v>14</v>
      </c>
    </row>
    <row r="223" spans="1:40" x14ac:dyDescent="0.2">
      <c r="A223" t="s">
        <v>2</v>
      </c>
      <c r="B223" s="3">
        <v>41785</v>
      </c>
      <c r="C223" s="3">
        <v>41813</v>
      </c>
      <c r="D223">
        <v>2014</v>
      </c>
      <c r="E223">
        <v>6</v>
      </c>
      <c r="F223" s="4">
        <v>29.200971849999998</v>
      </c>
      <c r="G223">
        <v>5.27</v>
      </c>
      <c r="H223" s="12">
        <v>5.3703179999999998E-3</v>
      </c>
      <c r="I223" s="13">
        <v>0.26179999999999998</v>
      </c>
      <c r="J223" s="13">
        <v>0.20660023999999999</v>
      </c>
      <c r="K223" s="13">
        <v>1.1948000000000001</v>
      </c>
      <c r="L223" t="s">
        <v>58</v>
      </c>
      <c r="M223" t="s">
        <v>150</v>
      </c>
      <c r="N223" s="13">
        <v>1.609</v>
      </c>
      <c r="O223" s="13">
        <v>0.27639999999999998</v>
      </c>
      <c r="P223" s="13">
        <v>0.13919999999999999</v>
      </c>
      <c r="Q223" s="13">
        <v>0.50529999999999997</v>
      </c>
      <c r="R223" s="13">
        <v>2.3296999999999999</v>
      </c>
      <c r="S223" s="13"/>
      <c r="T223" s="13">
        <v>0.2165</v>
      </c>
      <c r="U223" s="13">
        <v>0.214</v>
      </c>
      <c r="V223" s="13">
        <v>0.19900000000000001</v>
      </c>
      <c r="W223" s="13">
        <v>8.7739999999999991</v>
      </c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</row>
    <row r="224" spans="1:40" x14ac:dyDescent="0.2">
      <c r="A224" t="s">
        <v>2</v>
      </c>
      <c r="B224" s="3">
        <v>41813</v>
      </c>
      <c r="C224" s="3">
        <v>41850</v>
      </c>
      <c r="D224">
        <v>2014</v>
      </c>
      <c r="E224">
        <v>7</v>
      </c>
      <c r="F224" s="4">
        <v>71.545030839999995</v>
      </c>
      <c r="G224">
        <v>5.87</v>
      </c>
      <c r="H224" s="12">
        <v>1.3489629999999999E-3</v>
      </c>
      <c r="I224" s="13">
        <v>0.27200000000000002</v>
      </c>
      <c r="J224" s="13">
        <v>0.2291726</v>
      </c>
      <c r="K224" s="13">
        <v>0.92700000000000005</v>
      </c>
      <c r="L224" s="12">
        <v>0.23799999999999999</v>
      </c>
      <c r="M224" s="13">
        <v>0.25</v>
      </c>
      <c r="N224" s="13">
        <v>1.742</v>
      </c>
      <c r="O224" s="13">
        <v>0.39300000000000002</v>
      </c>
      <c r="P224" s="13">
        <v>0.1641</v>
      </c>
      <c r="Q224" s="13">
        <v>0.39300000000000002</v>
      </c>
      <c r="R224" s="13">
        <v>2.3895</v>
      </c>
      <c r="S224" s="13"/>
      <c r="T224" s="13">
        <v>0.77800000000000002</v>
      </c>
      <c r="U224" s="13">
        <v>0.54</v>
      </c>
      <c r="V224" s="13">
        <v>0.29000000000000004</v>
      </c>
      <c r="W224" s="13">
        <v>11.03</v>
      </c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</row>
    <row r="225" spans="1:40" x14ac:dyDescent="0.2">
      <c r="A225" t="s">
        <v>2</v>
      </c>
      <c r="B225" s="3">
        <v>41850</v>
      </c>
      <c r="C225" s="3">
        <v>41876</v>
      </c>
      <c r="D225">
        <v>2014</v>
      </c>
      <c r="E225">
        <v>8</v>
      </c>
      <c r="F225" s="4">
        <v>84.052162159999995</v>
      </c>
      <c r="G225">
        <v>5.7</v>
      </c>
      <c r="H225" s="12">
        <v>1.9952619999999998E-3</v>
      </c>
      <c r="I225" s="13">
        <v>0.27339999999999998</v>
      </c>
      <c r="J225" s="13">
        <v>0.20980108</v>
      </c>
      <c r="K225" s="13">
        <v>1.3766</v>
      </c>
      <c r="L225" s="12">
        <v>0.1477</v>
      </c>
      <c r="M225" s="13">
        <v>0.29299999999999998</v>
      </c>
      <c r="N225" s="13">
        <v>1.7270000000000001</v>
      </c>
      <c r="O225" s="13">
        <v>0.32379999999999998</v>
      </c>
      <c r="P225" s="13">
        <v>0.18690000000000001</v>
      </c>
      <c r="Q225" s="13">
        <v>0.56589999999999996</v>
      </c>
      <c r="R225" s="13">
        <v>2.1682999999999999</v>
      </c>
      <c r="S225" s="13"/>
      <c r="T225" s="13">
        <v>0.7266999999999999</v>
      </c>
      <c r="U225" s="13">
        <v>0.57899999999999996</v>
      </c>
      <c r="V225" s="13">
        <v>0.28599999999999998</v>
      </c>
      <c r="W225" s="13">
        <v>8.4830000000000005</v>
      </c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</row>
    <row r="226" spans="1:40" x14ac:dyDescent="0.2">
      <c r="A226" t="s">
        <v>2</v>
      </c>
      <c r="B226" s="3">
        <v>41876</v>
      </c>
      <c r="C226" s="3">
        <v>41911</v>
      </c>
      <c r="D226">
        <v>2014</v>
      </c>
      <c r="E226">
        <v>9</v>
      </c>
      <c r="F226" s="4">
        <v>56.229094609999997</v>
      </c>
      <c r="G226">
        <v>6</v>
      </c>
      <c r="H226" s="12">
        <v>1E-3</v>
      </c>
      <c r="I226" s="13">
        <v>0.39489999999999997</v>
      </c>
      <c r="J226" s="13">
        <v>0.32984116000000002</v>
      </c>
      <c r="K226" s="13">
        <v>1.4081999999999999</v>
      </c>
      <c r="L226" s="12">
        <v>0.1235</v>
      </c>
      <c r="M226" s="13">
        <v>0.34699999999999998</v>
      </c>
      <c r="N226" s="13">
        <v>1.8440000000000001</v>
      </c>
      <c r="O226" s="13">
        <v>0.42109999999999997</v>
      </c>
      <c r="P226" s="13">
        <v>0.25940000000000002</v>
      </c>
      <c r="Q226" s="13">
        <v>0.57889999999999997</v>
      </c>
      <c r="R226" s="13">
        <v>2.1878000000000002</v>
      </c>
      <c r="S226" s="13"/>
      <c r="T226" s="13">
        <v>0.75649999999999995</v>
      </c>
      <c r="U226" s="13">
        <v>0.63300000000000001</v>
      </c>
      <c r="V226" s="13">
        <v>0.28600000000000003</v>
      </c>
      <c r="W226" s="13">
        <v>7.7270000000000003</v>
      </c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t="s">
        <v>61</v>
      </c>
    </row>
    <row r="227" spans="1:40" x14ac:dyDescent="0.2">
      <c r="A227" t="s">
        <v>2</v>
      </c>
      <c r="B227" s="3">
        <v>41911</v>
      </c>
      <c r="C227" s="3">
        <v>41943</v>
      </c>
      <c r="D227">
        <v>2014</v>
      </c>
      <c r="E227">
        <v>10</v>
      </c>
      <c r="F227" s="4">
        <v>72.392971950000003</v>
      </c>
      <c r="G227">
        <v>5.38</v>
      </c>
      <c r="H227" s="12">
        <v>4.1686939999999997E-3</v>
      </c>
      <c r="I227" s="13">
        <v>0.69699999999999995</v>
      </c>
      <c r="J227" s="13">
        <v>0.54874420000000002</v>
      </c>
      <c r="K227" s="13">
        <v>3.2090000000000001</v>
      </c>
      <c r="L227" s="12">
        <v>0.246</v>
      </c>
      <c r="M227" s="13">
        <v>0.185</v>
      </c>
      <c r="N227" s="13">
        <v>3.27</v>
      </c>
      <c r="O227" s="13">
        <v>0.70220000000000005</v>
      </c>
      <c r="P227" s="13">
        <v>0.41099999999999998</v>
      </c>
      <c r="Q227" s="13">
        <v>1.0367</v>
      </c>
      <c r="R227" s="13">
        <v>4.5781000000000001</v>
      </c>
      <c r="S227" s="13"/>
      <c r="T227" s="13">
        <v>0.79200000000000004</v>
      </c>
      <c r="U227" s="13">
        <v>0.54600000000000004</v>
      </c>
      <c r="V227" s="13">
        <v>0.36100000000000004</v>
      </c>
      <c r="W227" s="13">
        <v>13.43</v>
      </c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t="s">
        <v>61</v>
      </c>
    </row>
    <row r="228" spans="1:40" x14ac:dyDescent="0.2">
      <c r="A228" t="s">
        <v>2</v>
      </c>
      <c r="B228" s="3">
        <v>41943</v>
      </c>
      <c r="C228" s="3">
        <v>41968</v>
      </c>
      <c r="D228">
        <v>2014</v>
      </c>
      <c r="E228">
        <v>11</v>
      </c>
      <c r="F228" s="4">
        <v>46.621766090000001</v>
      </c>
      <c r="G228">
        <v>5.13</v>
      </c>
      <c r="H228" s="12">
        <v>7.4131020000000004E-3</v>
      </c>
      <c r="I228" s="13">
        <v>0.8206</v>
      </c>
      <c r="J228" s="13">
        <v>0.75123532000000004</v>
      </c>
      <c r="K228" s="13">
        <v>1.5014000000000001</v>
      </c>
      <c r="L228" s="12">
        <v>0.45240000000000002</v>
      </c>
      <c r="M228" s="13">
        <v>0.41</v>
      </c>
      <c r="N228" s="13">
        <v>2.71</v>
      </c>
      <c r="O228" s="13">
        <v>0.57269999999999999</v>
      </c>
      <c r="P228" s="13">
        <v>0.24859999999999999</v>
      </c>
      <c r="Q228" s="13">
        <v>0.77590000000000003</v>
      </c>
      <c r="R228" s="13">
        <v>2.6945999999999999</v>
      </c>
      <c r="S228" s="13"/>
      <c r="T228" s="13">
        <v>1.1694</v>
      </c>
      <c r="U228" s="13">
        <v>0.71699999999999997</v>
      </c>
      <c r="V228" s="13">
        <v>0.307</v>
      </c>
      <c r="W228" s="13">
        <v>9.5879999999999992</v>
      </c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</row>
    <row r="229" spans="1:40" x14ac:dyDescent="0.2">
      <c r="A229" t="s">
        <v>2</v>
      </c>
      <c r="B229" s="3">
        <v>41968</v>
      </c>
      <c r="C229" s="3">
        <v>42002</v>
      </c>
      <c r="D229">
        <v>2014</v>
      </c>
      <c r="E229">
        <v>12</v>
      </c>
      <c r="F229" s="4">
        <v>73.287003049999996</v>
      </c>
      <c r="G229">
        <v>5.0199999999999996</v>
      </c>
      <c r="H229" s="12">
        <v>9.5499260000000002E-3</v>
      </c>
      <c r="I229" s="13">
        <v>0.47299999999999998</v>
      </c>
      <c r="J229" s="13">
        <v>0.31760168</v>
      </c>
      <c r="K229" s="13">
        <v>3.3635999999999999</v>
      </c>
      <c r="L229" s="12">
        <v>0.22170000000000001</v>
      </c>
      <c r="M229" s="13">
        <v>7.8E-2</v>
      </c>
      <c r="N229" s="13">
        <v>2.77</v>
      </c>
      <c r="O229" s="13">
        <v>0.41089999999999999</v>
      </c>
      <c r="P229" s="13">
        <v>0.25629999999999997</v>
      </c>
      <c r="Q229" s="13">
        <v>1.6436999999999999</v>
      </c>
      <c r="R229" s="13">
        <v>2.1303000000000001</v>
      </c>
      <c r="S229" s="13"/>
      <c r="T229" s="13">
        <v>0.48970000000000002</v>
      </c>
      <c r="U229" s="13">
        <v>0.26800000000000002</v>
      </c>
      <c r="V229" s="13">
        <v>0.19</v>
      </c>
      <c r="W229" s="13">
        <v>8.1180000000000003</v>
      </c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t="s">
        <v>63</v>
      </c>
    </row>
    <row r="230" spans="1:40" x14ac:dyDescent="0.2">
      <c r="A230" t="s">
        <v>2</v>
      </c>
      <c r="B230" s="3">
        <v>42002</v>
      </c>
      <c r="C230" s="3">
        <v>42030</v>
      </c>
      <c r="D230">
        <v>2015</v>
      </c>
      <c r="E230">
        <v>1</v>
      </c>
      <c r="F230" s="4">
        <v>72.008094799999995</v>
      </c>
      <c r="G230">
        <v>5.0199999999999996</v>
      </c>
      <c r="H230" s="12">
        <v>9.5499260000000002E-3</v>
      </c>
      <c r="I230" s="13">
        <v>0.52600000000000002</v>
      </c>
      <c r="J230" s="13">
        <v>0.1428634</v>
      </c>
      <c r="K230" s="13">
        <v>8.2929999999999993</v>
      </c>
      <c r="L230" s="12">
        <v>0.1517</v>
      </c>
      <c r="M230" s="13">
        <v>4.2000000000000003E-2</v>
      </c>
      <c r="N230" s="13">
        <v>4.16</v>
      </c>
      <c r="O230" s="13">
        <v>0.52929999999999999</v>
      </c>
      <c r="P230" s="13">
        <v>0.4173</v>
      </c>
      <c r="Q230" s="13">
        <v>3.5135000000000001</v>
      </c>
      <c r="R230" s="13">
        <v>2.1631999999999998</v>
      </c>
      <c r="S230" s="13"/>
      <c r="T230" s="13">
        <v>0.25170000000000003</v>
      </c>
      <c r="U230" t="s">
        <v>149</v>
      </c>
      <c r="V230" s="13">
        <v>5.8000000000000003E-2</v>
      </c>
      <c r="W230" s="13">
        <v>4.117</v>
      </c>
      <c r="X230" s="41">
        <v>7</v>
      </c>
      <c r="Y230" s="41">
        <v>5.6</v>
      </c>
      <c r="Z230" s="41">
        <v>0.40300000000000002</v>
      </c>
      <c r="AA230" s="41">
        <v>2.9100000000000001E-2</v>
      </c>
      <c r="AB230" s="41">
        <v>1.27</v>
      </c>
      <c r="AC230" s="41">
        <v>11.8</v>
      </c>
      <c r="AD230" s="41">
        <v>3.4000000000000002E-2</v>
      </c>
      <c r="AE230" s="41">
        <v>0.13600000000000001</v>
      </c>
      <c r="AF230" s="41">
        <v>2.5999999999999999E-2</v>
      </c>
      <c r="AG230" s="41">
        <v>186</v>
      </c>
      <c r="AH230" s="41">
        <v>9.0999999999999998E-2</v>
      </c>
      <c r="AI230" s="41">
        <v>0.08</v>
      </c>
      <c r="AJ230" s="41" t="s">
        <v>137</v>
      </c>
      <c r="AK230" s="41" t="s">
        <v>138</v>
      </c>
      <c r="AL230" s="42">
        <v>3.6</v>
      </c>
      <c r="AM230" s="42">
        <v>0.16</v>
      </c>
      <c r="AN230" t="s">
        <v>63</v>
      </c>
    </row>
    <row r="231" spans="1:40" x14ac:dyDescent="0.2">
      <c r="A231" t="s">
        <v>2</v>
      </c>
      <c r="B231" s="3">
        <v>42030</v>
      </c>
      <c r="C231" s="3">
        <v>42058</v>
      </c>
      <c r="D231">
        <v>2015</v>
      </c>
      <c r="E231">
        <v>2</v>
      </c>
      <c r="F231" s="4">
        <v>57.439661719999997</v>
      </c>
      <c r="G231">
        <v>4.87</v>
      </c>
      <c r="H231" s="12">
        <v>1.3489629E-2</v>
      </c>
      <c r="I231" s="13">
        <v>0.36030000000000001</v>
      </c>
      <c r="J231" s="13">
        <v>0.20842211999999999</v>
      </c>
      <c r="K231" s="13">
        <v>3.2873999999999999</v>
      </c>
      <c r="L231" s="12">
        <v>0.46089999999999998</v>
      </c>
      <c r="M231" s="13">
        <v>0.34100000000000003</v>
      </c>
      <c r="N231" s="13">
        <v>2.82</v>
      </c>
      <c r="O231" s="13">
        <v>0.2732</v>
      </c>
      <c r="P231" s="13">
        <v>0.1678</v>
      </c>
      <c r="Q231" s="13">
        <v>1.6869000000000001</v>
      </c>
      <c r="R231" s="13">
        <v>1.7595000000000001</v>
      </c>
      <c r="S231" s="13"/>
      <c r="T231" s="13">
        <v>1.1299000000000001</v>
      </c>
      <c r="U231" s="13">
        <v>0.66900000000000004</v>
      </c>
      <c r="V231" s="13">
        <v>0.32800000000000001</v>
      </c>
      <c r="W231" s="13">
        <v>7.1440000000000001</v>
      </c>
      <c r="X231" s="41">
        <v>11.4</v>
      </c>
      <c r="Y231" s="41">
        <v>7.4</v>
      </c>
      <c r="Z231" s="41">
        <v>0.96299999999999997</v>
      </c>
      <c r="AA231" s="41">
        <v>2.6800000000000001E-2</v>
      </c>
      <c r="AB231" s="41">
        <v>1.48</v>
      </c>
      <c r="AC231" s="41">
        <v>8.17</v>
      </c>
      <c r="AD231" s="41">
        <v>4.2999999999999997E-2</v>
      </c>
      <c r="AE231" s="41">
        <v>0.17199999999999999</v>
      </c>
      <c r="AF231" s="41">
        <v>2.1999999999999999E-2</v>
      </c>
      <c r="AG231" s="41">
        <v>114</v>
      </c>
      <c r="AH231" s="41">
        <v>0.127</v>
      </c>
      <c r="AI231" s="41">
        <v>8.5999999999999993E-2</v>
      </c>
      <c r="AJ231" s="41">
        <v>0.2</v>
      </c>
      <c r="AK231" s="41" t="s">
        <v>138</v>
      </c>
      <c r="AL231" s="42">
        <v>10</v>
      </c>
      <c r="AM231" s="42">
        <v>0.28000000000000003</v>
      </c>
      <c r="AN231" t="s">
        <v>63</v>
      </c>
    </row>
    <row r="232" spans="1:40" x14ac:dyDescent="0.2">
      <c r="A232" t="s">
        <v>2</v>
      </c>
      <c r="B232" s="3">
        <v>42058</v>
      </c>
      <c r="C232" s="3">
        <v>42086</v>
      </c>
      <c r="D232">
        <v>2015</v>
      </c>
      <c r="E232">
        <v>3</v>
      </c>
      <c r="F232" s="4">
        <v>18.411336120000001</v>
      </c>
      <c r="G232">
        <v>5.04</v>
      </c>
      <c r="H232" s="12">
        <v>9.120108E-3</v>
      </c>
      <c r="I232" s="13">
        <v>0.2676</v>
      </c>
      <c r="J232" s="13">
        <v>0.16589994</v>
      </c>
      <c r="K232" s="13">
        <v>2.2012999999999998</v>
      </c>
      <c r="L232" s="12">
        <v>0.38690000000000002</v>
      </c>
      <c r="M232" s="13">
        <v>0.245</v>
      </c>
      <c r="N232" s="13">
        <v>1.94</v>
      </c>
      <c r="O232" s="13">
        <v>0.25879999999999997</v>
      </c>
      <c r="P232" s="13">
        <v>0.15570000000000001</v>
      </c>
      <c r="Q232" s="13">
        <v>1.2733000000000001</v>
      </c>
      <c r="R232" s="13">
        <v>0.72109999999999996</v>
      </c>
      <c r="S232" s="13"/>
      <c r="T232" s="13">
        <v>0.79889999999999994</v>
      </c>
      <c r="U232" s="13">
        <v>0.41199999999999998</v>
      </c>
      <c r="V232" s="13">
        <v>0.16699999999999998</v>
      </c>
      <c r="W232" s="13">
        <v>4.3289999999999997</v>
      </c>
      <c r="X232" s="41">
        <v>19.7</v>
      </c>
      <c r="Y232" s="41">
        <v>13.2</v>
      </c>
      <c r="Z232" s="41">
        <v>0.76100000000000001</v>
      </c>
      <c r="AA232" s="41">
        <v>1.8100000000000002E-2</v>
      </c>
      <c r="AB232" s="41">
        <v>0.62</v>
      </c>
      <c r="AC232" s="41">
        <v>4.75</v>
      </c>
      <c r="AD232" s="41">
        <v>8.3000000000000004E-2</v>
      </c>
      <c r="AE232" s="41">
        <v>0.11799999999999999</v>
      </c>
      <c r="AF232" s="41">
        <v>2.1000000000000001E-2</v>
      </c>
      <c r="AG232" s="41">
        <v>69.2</v>
      </c>
      <c r="AH232" s="41">
        <v>0.111</v>
      </c>
      <c r="AI232" s="41">
        <v>6.9000000000000006E-2</v>
      </c>
      <c r="AJ232" s="41">
        <v>0.09</v>
      </c>
      <c r="AK232" s="41" t="s">
        <v>138</v>
      </c>
      <c r="AL232" s="42">
        <v>12</v>
      </c>
      <c r="AM232" s="42">
        <v>0.34</v>
      </c>
    </row>
    <row r="233" spans="1:40" x14ac:dyDescent="0.2">
      <c r="A233" t="s">
        <v>2</v>
      </c>
      <c r="B233" s="3">
        <v>42086</v>
      </c>
      <c r="C233" s="3">
        <v>42121</v>
      </c>
      <c r="D233">
        <v>2015</v>
      </c>
      <c r="E233">
        <v>4</v>
      </c>
      <c r="F233" s="4">
        <v>66.563376840000004</v>
      </c>
      <c r="G233">
        <v>5.52</v>
      </c>
      <c r="H233" s="12">
        <v>3.0199519999999998E-3</v>
      </c>
      <c r="I233" s="13">
        <v>0.32079999999999997</v>
      </c>
      <c r="J233" s="13">
        <v>0.24248638</v>
      </c>
      <c r="K233" s="13">
        <v>1.6951000000000001</v>
      </c>
      <c r="L233" s="12">
        <v>0.33829999999999999</v>
      </c>
      <c r="M233" s="13">
        <v>0.43</v>
      </c>
      <c r="N233" s="13">
        <v>1.78</v>
      </c>
      <c r="O233" s="13">
        <v>0.3049</v>
      </c>
      <c r="P233" s="13">
        <v>0.13200000000000001</v>
      </c>
      <c r="Q233" s="13">
        <v>0.92610000000000003</v>
      </c>
      <c r="R233" s="13">
        <v>1.0623</v>
      </c>
      <c r="S233" s="13"/>
      <c r="T233" s="13">
        <v>0.94330000000000003</v>
      </c>
      <c r="U233" s="13">
        <v>0.60499999999999998</v>
      </c>
      <c r="V233" s="13">
        <v>0.17499999999999999</v>
      </c>
      <c r="W233" s="13">
        <v>5.0209999999999999</v>
      </c>
      <c r="X233" s="41">
        <v>7</v>
      </c>
      <c r="Y233" s="41">
        <v>8.3000000000000007</v>
      </c>
      <c r="Z233" s="41">
        <v>0.64400000000000002</v>
      </c>
      <c r="AA233" s="41">
        <v>2.5700000000000001E-2</v>
      </c>
      <c r="AB233" s="41">
        <v>2.67</v>
      </c>
      <c r="AC233" s="41">
        <v>6.07</v>
      </c>
      <c r="AD233" s="41">
        <v>4.3999999999999997E-2</v>
      </c>
      <c r="AE233" s="41">
        <v>0.157</v>
      </c>
      <c r="AF233" s="41">
        <v>2.1999999999999999E-2</v>
      </c>
      <c r="AG233" s="41">
        <v>64.599999999999994</v>
      </c>
      <c r="AH233" s="41">
        <v>0.108</v>
      </c>
      <c r="AI233" s="41">
        <v>7.4999999999999997E-2</v>
      </c>
      <c r="AJ233" s="41">
        <v>7.0000000000000007E-2</v>
      </c>
      <c r="AK233" s="41" t="s">
        <v>138</v>
      </c>
      <c r="AL233" s="42">
        <v>7</v>
      </c>
      <c r="AM233" s="42" t="s">
        <v>36</v>
      </c>
    </row>
    <row r="234" spans="1:40" x14ac:dyDescent="0.2">
      <c r="A234" t="s">
        <v>2</v>
      </c>
      <c r="B234" s="3">
        <v>42121</v>
      </c>
      <c r="C234" s="3">
        <v>42149</v>
      </c>
      <c r="D234">
        <v>2015</v>
      </c>
      <c r="E234">
        <v>5</v>
      </c>
      <c r="F234" s="4">
        <v>62.182347790000001</v>
      </c>
      <c r="G234">
        <v>5.68</v>
      </c>
      <c r="H234" s="12">
        <v>2.089296E-3</v>
      </c>
      <c r="I234" s="13">
        <v>0.28899999999999998</v>
      </c>
      <c r="J234" s="13">
        <v>0.21697420000000001</v>
      </c>
      <c r="K234" s="13">
        <v>1.5589999999999999</v>
      </c>
      <c r="L234" s="12">
        <v>0.377</v>
      </c>
      <c r="M234" s="13">
        <v>0.41099999999999998</v>
      </c>
      <c r="N234" s="13">
        <v>1.79</v>
      </c>
      <c r="O234" s="13">
        <v>0.255</v>
      </c>
      <c r="P234" s="13">
        <v>0.1467</v>
      </c>
      <c r="Q234" s="13">
        <v>0.82589999999999997</v>
      </c>
      <c r="R234" s="13">
        <v>1.4657</v>
      </c>
      <c r="S234" s="13"/>
      <c r="T234" s="13">
        <v>1.1619999999999999</v>
      </c>
      <c r="U234" s="13">
        <v>0.78500000000000003</v>
      </c>
      <c r="V234" s="13">
        <v>0.37400000000000005</v>
      </c>
      <c r="W234" s="13">
        <v>6.7830000000000004</v>
      </c>
      <c r="X234" s="41">
        <v>10</v>
      </c>
      <c r="Y234" s="41">
        <v>8.8000000000000007</v>
      </c>
      <c r="Z234" s="41">
        <v>0.42499999999999999</v>
      </c>
      <c r="AA234" s="41">
        <v>1.7999999999999999E-2</v>
      </c>
      <c r="AB234" s="41">
        <v>0.82299999999999995</v>
      </c>
      <c r="AC234" s="41">
        <v>5.0999999999999996</v>
      </c>
      <c r="AD234" s="41">
        <v>5.6000000000000001E-2</v>
      </c>
      <c r="AE234" s="41">
        <v>0.16400000000000001</v>
      </c>
      <c r="AF234" s="41">
        <v>2.1000000000000001E-2</v>
      </c>
      <c r="AG234" s="41">
        <v>83.2</v>
      </c>
      <c r="AH234" s="41">
        <v>0.13200000000000001</v>
      </c>
      <c r="AI234" s="41">
        <v>8.8999999999999996E-2</v>
      </c>
      <c r="AJ234" s="41">
        <v>0.08</v>
      </c>
      <c r="AK234" s="41" t="s">
        <v>138</v>
      </c>
      <c r="AL234" s="42">
        <v>8</v>
      </c>
      <c r="AM234" s="42">
        <v>0.26</v>
      </c>
      <c r="AN234" t="s">
        <v>14</v>
      </c>
    </row>
    <row r="235" spans="1:40" x14ac:dyDescent="0.2">
      <c r="A235" t="s">
        <v>2</v>
      </c>
      <c r="B235" s="3">
        <v>42149</v>
      </c>
      <c r="C235" s="3">
        <v>42184</v>
      </c>
      <c r="D235">
        <v>2015</v>
      </c>
      <c r="E235">
        <v>6</v>
      </c>
      <c r="F235" s="4">
        <v>76.491353959999998</v>
      </c>
      <c r="G235">
        <v>6.33</v>
      </c>
      <c r="H235" s="12">
        <v>4.6773499999999999E-4</v>
      </c>
      <c r="I235" s="13">
        <v>0.30030000000000001</v>
      </c>
      <c r="J235" s="13">
        <v>0.21803628</v>
      </c>
      <c r="K235" s="13">
        <v>1.7806</v>
      </c>
      <c r="L235" s="12">
        <v>0.248</v>
      </c>
      <c r="M235" s="13">
        <v>0.72199999999999998</v>
      </c>
      <c r="N235" s="13">
        <v>2.2799999999999998</v>
      </c>
      <c r="O235" s="13">
        <v>0.2581</v>
      </c>
      <c r="P235" s="13">
        <v>0.17169999999999999</v>
      </c>
      <c r="Q235" s="13">
        <v>0.90980000000000005</v>
      </c>
      <c r="R235" s="13">
        <v>2.5081000000000002</v>
      </c>
      <c r="S235" s="13"/>
      <c r="T235" s="13">
        <v>1.3660000000000001</v>
      </c>
      <c r="U235" s="13">
        <v>1.1180000000000001</v>
      </c>
      <c r="V235" s="13">
        <v>0.39600000000000013</v>
      </c>
      <c r="W235" s="13">
        <v>7.5819999999999999</v>
      </c>
      <c r="X235" s="41">
        <v>13.6</v>
      </c>
      <c r="Y235" s="41">
        <v>10.9</v>
      </c>
      <c r="Z235" s="41">
        <v>0.66500000000000004</v>
      </c>
      <c r="AA235" s="41">
        <v>1.44E-2</v>
      </c>
      <c r="AB235" s="41">
        <v>1.25</v>
      </c>
      <c r="AC235" s="41">
        <v>6.22</v>
      </c>
      <c r="AD235" s="41">
        <v>5.7000000000000002E-2</v>
      </c>
      <c r="AE235" s="41">
        <v>0.245</v>
      </c>
      <c r="AF235" s="41">
        <v>2.1000000000000001E-2</v>
      </c>
      <c r="AG235" s="41">
        <v>72.8</v>
      </c>
      <c r="AH235" s="41">
        <v>0.106</v>
      </c>
      <c r="AI235" s="41">
        <v>6.3E-2</v>
      </c>
      <c r="AJ235" s="41">
        <v>0.08</v>
      </c>
      <c r="AK235" s="41" t="s">
        <v>138</v>
      </c>
      <c r="AL235" s="42">
        <v>8.6</v>
      </c>
      <c r="AM235" s="42">
        <v>0.55000000000000004</v>
      </c>
    </row>
    <row r="236" spans="1:40" x14ac:dyDescent="0.2">
      <c r="A236" t="s">
        <v>2</v>
      </c>
      <c r="B236" s="3">
        <v>42184</v>
      </c>
      <c r="C236" s="3">
        <v>42213</v>
      </c>
      <c r="D236">
        <v>2015</v>
      </c>
      <c r="E236">
        <v>7</v>
      </c>
      <c r="F236" s="4">
        <v>64.708505669999994</v>
      </c>
      <c r="G236">
        <v>5.88</v>
      </c>
      <c r="H236" s="12">
        <v>1.318257E-3</v>
      </c>
      <c r="I236" s="13">
        <v>0.22900000000000001</v>
      </c>
      <c r="J236" s="13">
        <v>0.15018280000000001</v>
      </c>
      <c r="K236" s="13">
        <v>1.706</v>
      </c>
      <c r="L236" s="12">
        <v>0.24299999999999999</v>
      </c>
      <c r="M236" s="13">
        <v>0.39400000000000002</v>
      </c>
      <c r="N236" s="13">
        <v>1.92</v>
      </c>
      <c r="O236" s="13">
        <v>0.33700000000000002</v>
      </c>
      <c r="P236" s="13">
        <v>0.16500000000000001</v>
      </c>
      <c r="Q236" s="13">
        <v>0.91700000000000004</v>
      </c>
      <c r="R236" s="13">
        <v>2.0289999999999999</v>
      </c>
      <c r="S236" s="13"/>
      <c r="T236" s="13">
        <v>0.98599999999999999</v>
      </c>
      <c r="U236" s="13">
        <v>0.74299999999999999</v>
      </c>
      <c r="V236" s="13">
        <v>0.34899999999999998</v>
      </c>
      <c r="W236" s="13">
        <v>8.1999999999999993</v>
      </c>
      <c r="X236" s="41">
        <v>10.4</v>
      </c>
      <c r="Y236" s="41">
        <v>10.9</v>
      </c>
      <c r="Z236" s="41">
        <v>0.432</v>
      </c>
      <c r="AA236" s="41">
        <v>1.9300000000000001E-2</v>
      </c>
      <c r="AB236" s="41">
        <v>1.1299999999999999</v>
      </c>
      <c r="AC236" s="41">
        <v>6.41</v>
      </c>
      <c r="AD236" s="41">
        <v>5.8999999999999997E-2</v>
      </c>
      <c r="AE236" s="41">
        <v>0.253</v>
      </c>
      <c r="AF236" s="41">
        <v>2.4E-2</v>
      </c>
      <c r="AG236" s="41">
        <v>90.4</v>
      </c>
      <c r="AH236" s="41">
        <v>0.106</v>
      </c>
      <c r="AI236" s="41">
        <v>5.8000000000000003E-2</v>
      </c>
      <c r="AJ236" s="41">
        <v>0.09</v>
      </c>
      <c r="AK236" s="41" t="s">
        <v>138</v>
      </c>
      <c r="AL236" s="42">
        <v>11</v>
      </c>
      <c r="AM236" s="42">
        <v>0.24</v>
      </c>
      <c r="AN236" t="s">
        <v>14</v>
      </c>
    </row>
    <row r="237" spans="1:40" x14ac:dyDescent="0.2">
      <c r="A237" t="s">
        <v>2</v>
      </c>
      <c r="B237" s="3">
        <v>42213</v>
      </c>
      <c r="C237" s="3">
        <v>42240</v>
      </c>
      <c r="D237">
        <v>2015</v>
      </c>
      <c r="E237">
        <v>8</v>
      </c>
      <c r="F237" s="4">
        <v>42.980014820000001</v>
      </c>
      <c r="G237">
        <v>6.06</v>
      </c>
      <c r="H237" s="12">
        <v>8.70964E-4</v>
      </c>
      <c r="I237" s="13">
        <v>0.373</v>
      </c>
      <c r="J237" s="13">
        <v>0.32162560000000001</v>
      </c>
      <c r="K237" s="13">
        <v>1.1120000000000001</v>
      </c>
      <c r="L237" s="12">
        <v>0.30199999999999999</v>
      </c>
      <c r="M237" s="13">
        <v>0.55500000000000005</v>
      </c>
      <c r="N237" s="13">
        <v>1.69</v>
      </c>
      <c r="O237" s="13">
        <v>0.39954536200000002</v>
      </c>
      <c r="P237" s="13">
        <v>0.16097898499999999</v>
      </c>
      <c r="Q237" s="13">
        <v>0.52496043800000003</v>
      </c>
      <c r="R237" s="13">
        <v>1.339661027</v>
      </c>
      <c r="S237" s="13"/>
      <c r="T237" s="13">
        <v>1.04</v>
      </c>
      <c r="U237" s="13">
        <v>0.73799999999999999</v>
      </c>
      <c r="V237" s="13">
        <v>0.18299999999999994</v>
      </c>
      <c r="W237" s="13">
        <v>4.99</v>
      </c>
      <c r="X237" s="41">
        <v>14.9</v>
      </c>
      <c r="Y237" s="41">
        <v>13.2</v>
      </c>
      <c r="Z237" s="41">
        <v>0.437</v>
      </c>
      <c r="AA237" s="41">
        <v>2.1999999999999999E-2</v>
      </c>
      <c r="AB237" s="41">
        <v>4.6900000000000004</v>
      </c>
      <c r="AC237" s="41">
        <v>6.87</v>
      </c>
      <c r="AD237" s="41">
        <v>8.2000000000000003E-2</v>
      </c>
      <c r="AE237" s="41">
        <v>0.35499999999999998</v>
      </c>
      <c r="AF237" s="41">
        <v>3.3000000000000002E-2</v>
      </c>
      <c r="AG237" s="41">
        <v>59.7</v>
      </c>
      <c r="AH237" s="41">
        <v>0.115</v>
      </c>
      <c r="AI237" s="41">
        <v>0.111</v>
      </c>
      <c r="AJ237" s="41">
        <v>0.08</v>
      </c>
      <c r="AK237" s="41" t="s">
        <v>138</v>
      </c>
      <c r="AL237" s="42">
        <v>8</v>
      </c>
      <c r="AM237" s="42">
        <v>0.18</v>
      </c>
      <c r="AN237" t="s">
        <v>61</v>
      </c>
    </row>
    <row r="238" spans="1:40" x14ac:dyDescent="0.2">
      <c r="A238" t="s">
        <v>2</v>
      </c>
      <c r="B238" s="3">
        <v>42240</v>
      </c>
      <c r="C238" s="3">
        <v>42275</v>
      </c>
      <c r="D238">
        <v>2015</v>
      </c>
      <c r="E238">
        <v>9</v>
      </c>
      <c r="F238" s="4">
        <v>86.1349175</v>
      </c>
      <c r="G238">
        <v>6.03</v>
      </c>
      <c r="H238" s="12">
        <v>9.3325400000000001E-4</v>
      </c>
      <c r="I238" s="13">
        <v>0.33500000000000002</v>
      </c>
      <c r="J238" s="13">
        <v>0.28441100000000002</v>
      </c>
      <c r="K238" s="13">
        <v>1.095</v>
      </c>
      <c r="L238" s="12">
        <v>0.30399999999999999</v>
      </c>
      <c r="M238" s="13">
        <v>0.34599999999999997</v>
      </c>
      <c r="N238" s="13">
        <v>1.92</v>
      </c>
      <c r="O238" s="13">
        <v>0.50580000000000003</v>
      </c>
      <c r="P238" s="13">
        <v>0.23200000000000001</v>
      </c>
      <c r="Q238" s="13">
        <v>0.56259999999999999</v>
      </c>
      <c r="R238" s="13">
        <v>2.4710999999999999</v>
      </c>
      <c r="S238" s="13"/>
      <c r="T238" s="13">
        <v>0.96599999999999997</v>
      </c>
      <c r="U238" s="13">
        <v>0.66200000000000003</v>
      </c>
      <c r="V238" s="13">
        <v>0.31600000000000006</v>
      </c>
      <c r="W238" s="13">
        <v>8.641</v>
      </c>
      <c r="X238" s="41">
        <v>9</v>
      </c>
      <c r="Y238" s="41">
        <v>9.4</v>
      </c>
      <c r="Z238" s="41">
        <v>0.33200000000000002</v>
      </c>
      <c r="AA238" s="41">
        <v>2.1700000000000001E-2</v>
      </c>
      <c r="AB238" s="41">
        <v>2.89</v>
      </c>
      <c r="AC238" s="41">
        <v>7</v>
      </c>
      <c r="AD238" s="41">
        <v>5.0999999999999997E-2</v>
      </c>
      <c r="AE238" s="41">
        <v>0.34100000000000003</v>
      </c>
      <c r="AF238" s="41">
        <v>2.4E-2</v>
      </c>
      <c r="AG238" s="41">
        <v>81.5</v>
      </c>
      <c r="AH238" s="41">
        <v>0.126</v>
      </c>
      <c r="AI238" s="41">
        <v>9.1999999999999998E-2</v>
      </c>
      <c r="AJ238" s="41">
        <v>0.09</v>
      </c>
      <c r="AK238" s="41" t="s">
        <v>138</v>
      </c>
      <c r="AL238" s="42">
        <v>10</v>
      </c>
      <c r="AM238" s="42">
        <v>0.13</v>
      </c>
      <c r="AN238" t="s">
        <v>61</v>
      </c>
    </row>
    <row r="239" spans="1:40" x14ac:dyDescent="0.2">
      <c r="A239" t="s">
        <v>2</v>
      </c>
      <c r="B239" s="3">
        <v>42275</v>
      </c>
      <c r="C239" s="3">
        <v>42303</v>
      </c>
      <c r="D239">
        <v>2015</v>
      </c>
      <c r="E239">
        <v>10</v>
      </c>
      <c r="F239" s="4">
        <v>6.0150822220000002</v>
      </c>
      <c r="G239">
        <v>6.09</v>
      </c>
      <c r="H239" s="12">
        <v>8.1283099999999997E-4</v>
      </c>
      <c r="I239" s="13">
        <v>0.34089999999999998</v>
      </c>
      <c r="J239" s="13">
        <v>7.3988739999999997E-2</v>
      </c>
      <c r="K239" s="13">
        <v>5.7773000000000003</v>
      </c>
      <c r="L239" t="s">
        <v>58</v>
      </c>
      <c r="M239" s="13">
        <v>6.4000000000000001E-2</v>
      </c>
      <c r="N239" s="13">
        <v>5.04</v>
      </c>
      <c r="O239" s="13">
        <v>1.0431999999999999</v>
      </c>
      <c r="P239" s="13">
        <v>0.64149999999999996</v>
      </c>
      <c r="Q239" s="13">
        <v>2.1896</v>
      </c>
      <c r="R239" s="13">
        <v>9.6740999999999993</v>
      </c>
      <c r="S239" s="13"/>
      <c r="T239" s="13">
        <v>0.3785</v>
      </c>
      <c r="U239" s="13">
        <v>0.376</v>
      </c>
      <c r="V239" s="13">
        <v>0.312</v>
      </c>
      <c r="W239" s="13">
        <v>13.723000000000001</v>
      </c>
      <c r="X239" s="41">
        <v>21.4</v>
      </c>
      <c r="Y239" s="41">
        <v>20</v>
      </c>
      <c r="Z239" s="41">
        <v>0.98899999999999999</v>
      </c>
      <c r="AA239" s="41">
        <v>3.32E-2</v>
      </c>
      <c r="AB239" s="41">
        <v>7.37</v>
      </c>
      <c r="AC239" s="41">
        <v>24.1</v>
      </c>
      <c r="AD239" s="41">
        <v>7.2999999999999995E-2</v>
      </c>
      <c r="AE239" s="41">
        <v>0.77600000000000002</v>
      </c>
      <c r="AF239" s="41">
        <v>7.1999999999999995E-2</v>
      </c>
      <c r="AG239" s="41">
        <v>236</v>
      </c>
      <c r="AH239" s="41">
        <v>0.115</v>
      </c>
      <c r="AI239" s="41">
        <v>7.6999999999999999E-2</v>
      </c>
      <c r="AJ239" s="41">
        <v>0.08</v>
      </c>
      <c r="AK239" s="41" t="s">
        <v>138</v>
      </c>
      <c r="AL239" s="42">
        <v>14</v>
      </c>
      <c r="AM239" s="42">
        <v>0.28000000000000003</v>
      </c>
      <c r="AN239" t="s">
        <v>63</v>
      </c>
    </row>
    <row r="240" spans="1:40" x14ac:dyDescent="0.2">
      <c r="A240" t="s">
        <v>2</v>
      </c>
      <c r="B240" s="3">
        <v>42303</v>
      </c>
      <c r="C240" s="3">
        <v>42331</v>
      </c>
      <c r="D240">
        <v>2015</v>
      </c>
      <c r="E240">
        <v>11</v>
      </c>
      <c r="F240" s="4">
        <v>50.072038120000002</v>
      </c>
      <c r="G240">
        <v>5.89</v>
      </c>
      <c r="H240" s="12">
        <v>1.2882499999999999E-3</v>
      </c>
      <c r="I240" s="13">
        <v>0.14230000000000001</v>
      </c>
      <c r="J240" s="13">
        <v>1.449232E-2</v>
      </c>
      <c r="K240" s="13">
        <v>2.7664</v>
      </c>
      <c r="L240" s="12">
        <v>3.1800000000000002E-2</v>
      </c>
      <c r="M240" t="s">
        <v>150</v>
      </c>
      <c r="N240" s="13">
        <v>1.88</v>
      </c>
      <c r="O240" s="13">
        <v>0.41899999999999998</v>
      </c>
      <c r="P240" s="13">
        <v>0.28499999999999998</v>
      </c>
      <c r="Q240" s="13">
        <v>1.534</v>
      </c>
      <c r="R240" s="13">
        <v>1.7789999999999999</v>
      </c>
      <c r="S240" s="13"/>
      <c r="T240" s="13">
        <v>0.1318</v>
      </c>
      <c r="U240" t="s">
        <v>149</v>
      </c>
      <c r="V240" s="13">
        <v>8.5000000000000006E-2</v>
      </c>
      <c r="W240" s="13">
        <v>7.8869999999999996</v>
      </c>
      <c r="X240" s="41">
        <v>5</v>
      </c>
      <c r="Y240" s="41">
        <v>5</v>
      </c>
      <c r="Z240" s="41">
        <v>0.33500000000000002</v>
      </c>
      <c r="AA240" s="41">
        <v>1.23E-2</v>
      </c>
      <c r="AB240" s="41">
        <v>1.31</v>
      </c>
      <c r="AC240" s="41">
        <v>6.64</v>
      </c>
      <c r="AD240" s="41">
        <v>7.0000000000000007E-2</v>
      </c>
      <c r="AE240" s="41">
        <v>0.255</v>
      </c>
      <c r="AF240" s="41">
        <v>2.1999999999999999E-2</v>
      </c>
      <c r="AG240" s="41">
        <v>104</v>
      </c>
      <c r="AH240" s="41">
        <v>5.1999999999999998E-2</v>
      </c>
      <c r="AI240" s="41">
        <v>3.5000000000000003E-2</v>
      </c>
      <c r="AJ240" s="41" t="s">
        <v>139</v>
      </c>
      <c r="AK240" s="41" t="s">
        <v>138</v>
      </c>
      <c r="AL240" s="42">
        <v>15</v>
      </c>
      <c r="AM240" s="42">
        <v>7.0000000000000007E-2</v>
      </c>
      <c r="AN240" t="s">
        <v>13</v>
      </c>
    </row>
    <row r="241" spans="1:40" x14ac:dyDescent="0.2">
      <c r="A241" t="s">
        <v>2</v>
      </c>
      <c r="B241" s="3">
        <v>42331</v>
      </c>
      <c r="C241" s="3">
        <v>42373</v>
      </c>
      <c r="D241">
        <v>2015</v>
      </c>
      <c r="E241">
        <v>12</v>
      </c>
      <c r="F241" s="4">
        <v>106.7888387</v>
      </c>
      <c r="G241">
        <v>5.1100000000000003</v>
      </c>
      <c r="H241" s="12">
        <v>7.762471E-3</v>
      </c>
      <c r="I241" s="13">
        <v>0.315</v>
      </c>
      <c r="J241" s="13">
        <v>9.32862E-2</v>
      </c>
      <c r="K241" s="13">
        <v>4.7990000000000004</v>
      </c>
      <c r="L241" s="12">
        <v>0.26600000000000001</v>
      </c>
      <c r="M241" s="13">
        <v>0.11899999999999999</v>
      </c>
      <c r="N241" s="13">
        <v>3.02</v>
      </c>
      <c r="O241" s="13">
        <v>0.44979999999999998</v>
      </c>
      <c r="P241" s="13">
        <v>0.3024</v>
      </c>
      <c r="Q241" s="13">
        <v>2.3736999999999999</v>
      </c>
      <c r="R241" s="13">
        <v>2.0722</v>
      </c>
      <c r="S241" s="13"/>
      <c r="T241" s="13">
        <v>0.56000000000000005</v>
      </c>
      <c r="U241" s="13">
        <v>0.29399999999999998</v>
      </c>
      <c r="V241" s="13">
        <v>0.17499999999999999</v>
      </c>
      <c r="W241" s="13">
        <v>8.3369999999999997</v>
      </c>
      <c r="X241" s="41">
        <v>9.3000000000000007</v>
      </c>
      <c r="Y241" s="41">
        <v>12.9</v>
      </c>
      <c r="Z241" s="41">
        <v>0.52100000000000002</v>
      </c>
      <c r="AA241" s="41">
        <v>2.87E-2</v>
      </c>
      <c r="AB241" s="41">
        <v>1.3</v>
      </c>
      <c r="AC241" s="41">
        <v>8.01</v>
      </c>
      <c r="AD241" s="41">
        <v>3.2000000000000001E-2</v>
      </c>
      <c r="AE241" s="41">
        <v>0.16800000000000001</v>
      </c>
      <c r="AF241" s="41">
        <v>2.1000000000000001E-2</v>
      </c>
      <c r="AG241" s="41">
        <v>94.7</v>
      </c>
      <c r="AH241" s="41">
        <v>0.11600000000000001</v>
      </c>
      <c r="AI241" s="41">
        <v>4.9000000000000002E-2</v>
      </c>
      <c r="AJ241" s="41">
        <v>0.06</v>
      </c>
      <c r="AK241" s="41" t="s">
        <v>140</v>
      </c>
      <c r="AL241" s="42">
        <v>4.9000000000000004</v>
      </c>
      <c r="AM241" s="42">
        <v>0.15</v>
      </c>
    </row>
    <row r="242" spans="1:40" x14ac:dyDescent="0.2">
      <c r="A242" t="s">
        <v>2</v>
      </c>
      <c r="B242" s="3">
        <v>42373</v>
      </c>
      <c r="C242" s="3">
        <v>42394</v>
      </c>
      <c r="D242">
        <v>2016</v>
      </c>
      <c r="E242">
        <v>1</v>
      </c>
      <c r="F242" s="4">
        <v>26.273223779999999</v>
      </c>
      <c r="G242" s="13">
        <v>4.57</v>
      </c>
      <c r="H242" s="12">
        <v>2.6915347999999999E-2</v>
      </c>
      <c r="I242" s="13">
        <v>0.47799999999999998</v>
      </c>
      <c r="J242" s="13">
        <v>0.38199640000000001</v>
      </c>
      <c r="K242" s="13">
        <v>2.0779999999999998</v>
      </c>
      <c r="L242" s="13">
        <v>0.51100000000000001</v>
      </c>
      <c r="M242" s="13">
        <v>0.215</v>
      </c>
      <c r="N242" s="13">
        <v>2.72</v>
      </c>
      <c r="O242" s="13">
        <v>0.17030000000000001</v>
      </c>
      <c r="P242" s="13">
        <v>0.14299999999999999</v>
      </c>
      <c r="Q242" s="13">
        <v>1.1195999999999999</v>
      </c>
      <c r="R242" s="13">
        <v>1.2374000000000001</v>
      </c>
      <c r="S242" s="13"/>
      <c r="T242" s="13">
        <v>0.91999999999999993</v>
      </c>
      <c r="U242" s="13">
        <v>0.40899999999999997</v>
      </c>
      <c r="V242" s="13">
        <v>0.19399999999999998</v>
      </c>
      <c r="W242" s="13">
        <v>3.1880000000000002</v>
      </c>
      <c r="X242" s="41">
        <v>7</v>
      </c>
      <c r="Y242" s="41">
        <v>8</v>
      </c>
      <c r="Z242" s="41">
        <v>1</v>
      </c>
      <c r="AA242" s="41">
        <v>3.5999999999999997E-2</v>
      </c>
      <c r="AB242" s="41">
        <v>3.2</v>
      </c>
      <c r="AC242" s="41">
        <v>11</v>
      </c>
      <c r="AD242" s="41">
        <v>0.03</v>
      </c>
      <c r="AE242" s="41">
        <v>0.21</v>
      </c>
      <c r="AF242" s="41">
        <v>0.02</v>
      </c>
      <c r="AG242" s="41">
        <v>58</v>
      </c>
      <c r="AH242" s="41">
        <v>0.14000000000000001</v>
      </c>
      <c r="AI242" s="41">
        <v>0.12</v>
      </c>
      <c r="AJ242" s="41">
        <v>0.1</v>
      </c>
      <c r="AK242" s="41" t="s">
        <v>60</v>
      </c>
      <c r="AL242" s="42">
        <v>4.7</v>
      </c>
      <c r="AM242" s="42" t="s">
        <v>36</v>
      </c>
      <c r="AN242" t="s">
        <v>131</v>
      </c>
    </row>
    <row r="243" spans="1:40" x14ac:dyDescent="0.2">
      <c r="A243" t="s">
        <v>2</v>
      </c>
      <c r="B243" s="3">
        <v>42394</v>
      </c>
      <c r="C243" s="3">
        <v>42429</v>
      </c>
      <c r="D243">
        <v>2016</v>
      </c>
      <c r="E243">
        <v>2</v>
      </c>
      <c r="F243" s="4">
        <v>73.537224230000007</v>
      </c>
      <c r="G243" s="13">
        <v>5.05</v>
      </c>
      <c r="H243" s="12">
        <v>8.9125090000000008E-3</v>
      </c>
      <c r="I243" s="13">
        <v>0.26200000000000001</v>
      </c>
      <c r="J243" s="13">
        <v>6.2277399999999997E-2</v>
      </c>
      <c r="K243" s="13">
        <v>4.3230000000000004</v>
      </c>
      <c r="L243" s="13">
        <v>0.249</v>
      </c>
      <c r="M243" s="13">
        <v>0.156</v>
      </c>
      <c r="N243" s="13">
        <v>2.65</v>
      </c>
      <c r="O243" s="13">
        <v>0.25669999999999998</v>
      </c>
      <c r="P243" s="13">
        <v>0.25640000000000002</v>
      </c>
      <c r="Q243" s="13">
        <v>2.2884000000000002</v>
      </c>
      <c r="R243" s="13">
        <v>1.0737000000000001</v>
      </c>
      <c r="S243" s="13"/>
      <c r="T243" s="13">
        <v>0.52900000000000003</v>
      </c>
      <c r="U243" s="13">
        <v>0.28000000000000003</v>
      </c>
      <c r="V243" s="13">
        <v>0.12400000000000003</v>
      </c>
      <c r="W243" s="13">
        <v>4.21</v>
      </c>
      <c r="X243" s="41">
        <v>7</v>
      </c>
      <c r="Y243" s="41">
        <v>6</v>
      </c>
      <c r="Z243" s="41">
        <v>0.88</v>
      </c>
      <c r="AA243" s="41">
        <v>0.02</v>
      </c>
      <c r="AB243" s="41">
        <v>2.2000000000000002</v>
      </c>
      <c r="AC243" s="41">
        <v>7.2</v>
      </c>
      <c r="AD243" s="41" t="s">
        <v>138</v>
      </c>
      <c r="AE243" s="41">
        <v>0.16</v>
      </c>
      <c r="AF243" s="41">
        <v>0.02</v>
      </c>
      <c r="AG243" s="41">
        <v>75</v>
      </c>
      <c r="AH243" s="41">
        <v>0.08</v>
      </c>
      <c r="AI243" s="41">
        <v>0.04</v>
      </c>
      <c r="AJ243" s="41" t="s">
        <v>141</v>
      </c>
      <c r="AK243" s="41" t="s">
        <v>60</v>
      </c>
      <c r="AL243" s="42">
        <v>5</v>
      </c>
      <c r="AM243" s="42">
        <v>0.11</v>
      </c>
    </row>
    <row r="244" spans="1:40" x14ac:dyDescent="0.2">
      <c r="A244" t="s">
        <v>2</v>
      </c>
      <c r="B244" s="3">
        <v>42429</v>
      </c>
      <c r="C244" s="3">
        <v>42458</v>
      </c>
      <c r="D244">
        <v>2016</v>
      </c>
      <c r="E244">
        <v>3</v>
      </c>
      <c r="F244" s="4">
        <v>25.70327554</v>
      </c>
      <c r="G244" s="13">
        <v>4.8600000000000003</v>
      </c>
      <c r="H244" s="12">
        <v>1.3803843E-2</v>
      </c>
      <c r="I244" s="13">
        <v>0.33100000000000002</v>
      </c>
      <c r="J244" s="13">
        <v>0.29602659999999997</v>
      </c>
      <c r="K244" s="13">
        <v>0.75700000000000001</v>
      </c>
      <c r="L244" s="13">
        <v>0.55300000000000005</v>
      </c>
      <c r="M244" s="13">
        <v>0.499</v>
      </c>
      <c r="N244" s="13">
        <v>1.79</v>
      </c>
      <c r="O244" s="13">
        <v>0.15060000000000001</v>
      </c>
      <c r="P244" s="13">
        <v>6.8000000000000005E-2</v>
      </c>
      <c r="Q244" s="13">
        <v>0.47110000000000002</v>
      </c>
      <c r="R244" s="13">
        <v>0.50019999999999998</v>
      </c>
      <c r="S244" s="13"/>
      <c r="T244" s="13">
        <v>1.2850000000000001</v>
      </c>
      <c r="U244" s="13">
        <v>0.73199999999999998</v>
      </c>
      <c r="V244" s="13">
        <v>0.23299999999999998</v>
      </c>
      <c r="W244" s="13">
        <v>3.32</v>
      </c>
      <c r="X244" s="41">
        <v>9</v>
      </c>
      <c r="Y244" s="41">
        <v>8</v>
      </c>
      <c r="Z244" s="41">
        <v>0.75</v>
      </c>
      <c r="AA244" s="41">
        <v>3.5000000000000003E-2</v>
      </c>
      <c r="AB244" s="41">
        <v>0.81</v>
      </c>
      <c r="AC244" s="41">
        <v>18</v>
      </c>
      <c r="AD244" s="41">
        <v>0.04</v>
      </c>
      <c r="AE244" s="41">
        <v>0.18</v>
      </c>
      <c r="AF244" s="41">
        <v>0.02</v>
      </c>
      <c r="AG244" s="41">
        <v>39</v>
      </c>
      <c r="AH244" s="41">
        <v>0.14000000000000001</v>
      </c>
      <c r="AI244" s="41">
        <v>0.09</v>
      </c>
      <c r="AJ244" s="41">
        <v>0.1</v>
      </c>
      <c r="AK244" s="41" t="s">
        <v>60</v>
      </c>
      <c r="AL244" s="42">
        <v>7</v>
      </c>
      <c r="AM244" s="42">
        <v>0.15</v>
      </c>
      <c r="AN244" t="s">
        <v>116</v>
      </c>
    </row>
    <row r="245" spans="1:40" x14ac:dyDescent="0.2">
      <c r="A245" t="s">
        <v>2</v>
      </c>
      <c r="B245" s="3">
        <v>42458</v>
      </c>
      <c r="C245" s="3">
        <v>42485</v>
      </c>
      <c r="D245">
        <v>2016</v>
      </c>
      <c r="E245">
        <v>4</v>
      </c>
      <c r="F245" s="4">
        <v>19.278151709999999</v>
      </c>
      <c r="G245" s="13">
        <v>6.09</v>
      </c>
      <c r="H245" s="12">
        <v>8.1283099999999997E-4</v>
      </c>
      <c r="I245" s="13">
        <v>0.373</v>
      </c>
      <c r="J245" s="13">
        <v>0.30162099999999997</v>
      </c>
      <c r="K245" s="13">
        <v>1.5449999999999999</v>
      </c>
      <c r="L245" s="13">
        <v>0.45200000000000001</v>
      </c>
      <c r="M245" s="13">
        <v>0.65600000000000003</v>
      </c>
      <c r="N245" s="13">
        <v>1.8966666670000001</v>
      </c>
      <c r="O245" s="13">
        <v>0.56859999999999999</v>
      </c>
      <c r="P245" s="13">
        <v>0.21510000000000001</v>
      </c>
      <c r="Q245" s="13">
        <v>0.90990000000000004</v>
      </c>
      <c r="R245" s="13">
        <v>0.48449999999999999</v>
      </c>
      <c r="S245" s="13"/>
      <c r="T245" s="13">
        <v>1.2769999999999999</v>
      </c>
      <c r="U245" s="13">
        <v>0.82499999999999996</v>
      </c>
      <c r="V245" s="13">
        <v>0.16899999999999993</v>
      </c>
      <c r="W245" s="13">
        <v>3.5</v>
      </c>
      <c r="X245" s="41">
        <v>20</v>
      </c>
      <c r="Y245" s="41">
        <v>130</v>
      </c>
      <c r="Z245" s="41">
        <v>0.45</v>
      </c>
      <c r="AA245" s="41">
        <v>2.1000000000000001E-2</v>
      </c>
      <c r="AB245" s="41">
        <v>0.91</v>
      </c>
      <c r="AC245" s="41">
        <v>5.9</v>
      </c>
      <c r="AD245" s="41">
        <v>0.08</v>
      </c>
      <c r="AE245" s="41">
        <v>0.25</v>
      </c>
      <c r="AF245" s="41">
        <v>0.04</v>
      </c>
      <c r="AG245" s="41">
        <v>36</v>
      </c>
      <c r="AH245" s="41">
        <v>0.22</v>
      </c>
      <c r="AI245" s="41">
        <v>0.09</v>
      </c>
      <c r="AJ245" s="41">
        <v>0.1</v>
      </c>
      <c r="AK245" s="41" t="s">
        <v>60</v>
      </c>
      <c r="AL245" s="42">
        <v>6</v>
      </c>
      <c r="AM245" s="42">
        <v>0.28999999999999998</v>
      </c>
    </row>
    <row r="246" spans="1:40" x14ac:dyDescent="0.2">
      <c r="A246" t="s">
        <v>2</v>
      </c>
      <c r="B246" s="3">
        <v>42485</v>
      </c>
      <c r="C246" s="3">
        <v>42520</v>
      </c>
      <c r="D246">
        <v>2016</v>
      </c>
      <c r="E246">
        <v>5</v>
      </c>
      <c r="F246" s="4">
        <v>38.740309289999999</v>
      </c>
      <c r="G246" s="13">
        <v>5.95</v>
      </c>
      <c r="H246" s="12">
        <v>1.122018E-3</v>
      </c>
      <c r="I246" s="13">
        <v>0.27300000000000002</v>
      </c>
      <c r="J246" s="13">
        <v>0.2250906</v>
      </c>
      <c r="K246" s="13">
        <v>1.0369999999999999</v>
      </c>
      <c r="L246" s="13">
        <v>0.373</v>
      </c>
      <c r="M246" s="13">
        <v>0.65600000000000003</v>
      </c>
      <c r="N246" s="13">
        <v>1.98</v>
      </c>
      <c r="O246" s="13">
        <v>0.28249999999999997</v>
      </c>
      <c r="P246" s="13">
        <v>0.18609999999999999</v>
      </c>
      <c r="Q246" s="13">
        <v>0.5786</v>
      </c>
      <c r="R246" s="13">
        <v>1.9323999999999999</v>
      </c>
      <c r="S246" s="13"/>
      <c r="T246" s="13">
        <v>1.335</v>
      </c>
      <c r="U246" s="13">
        <v>0.96199999999999997</v>
      </c>
      <c r="V246" s="13">
        <v>0.30599999999999994</v>
      </c>
      <c r="W246" s="13">
        <v>6.3</v>
      </c>
      <c r="X246" s="41">
        <v>17</v>
      </c>
      <c r="Y246" s="41">
        <v>18</v>
      </c>
      <c r="Z246" s="41">
        <v>0.94</v>
      </c>
      <c r="AA246" s="41">
        <v>2.9000000000000001E-2</v>
      </c>
      <c r="AB246" s="41">
        <v>1.6</v>
      </c>
      <c r="AC246" s="41">
        <v>11</v>
      </c>
      <c r="AD246" s="41">
        <v>0.06</v>
      </c>
      <c r="AE246" s="41">
        <v>0.32</v>
      </c>
      <c r="AF246" s="41">
        <v>0.03</v>
      </c>
      <c r="AG246" s="41">
        <v>97</v>
      </c>
      <c r="AH246" s="41">
        <v>0.13</v>
      </c>
      <c r="AI246" s="41">
        <v>0.1</v>
      </c>
      <c r="AJ246" s="41" t="s">
        <v>141</v>
      </c>
      <c r="AK246" s="41" t="s">
        <v>60</v>
      </c>
      <c r="AL246" s="42">
        <v>7</v>
      </c>
      <c r="AM246" s="42">
        <v>0.28000000000000003</v>
      </c>
      <c r="AN246" t="s">
        <v>12</v>
      </c>
    </row>
    <row r="247" spans="1:40" x14ac:dyDescent="0.2">
      <c r="A247" t="s">
        <v>2</v>
      </c>
      <c r="B247" s="3">
        <v>42520</v>
      </c>
      <c r="C247" s="3">
        <v>42548</v>
      </c>
      <c r="D247">
        <v>2016</v>
      </c>
      <c r="E247">
        <v>6</v>
      </c>
      <c r="F247" s="4">
        <v>12.613123959999999</v>
      </c>
      <c r="G247" s="13">
        <v>5.54</v>
      </c>
      <c r="H247" s="12">
        <v>2.8840319999999999E-3</v>
      </c>
      <c r="I247" s="13">
        <v>0.35399999999999998</v>
      </c>
      <c r="J247" s="13">
        <v>0.3142218</v>
      </c>
      <c r="K247" s="13">
        <v>0.86099999999999999</v>
      </c>
      <c r="L247" t="s">
        <v>58</v>
      </c>
      <c r="M247" s="13">
        <v>8.6999999999999994E-2</v>
      </c>
      <c r="N247" s="13">
        <v>2.14</v>
      </c>
      <c r="O247" s="13">
        <v>0.51139999999999997</v>
      </c>
      <c r="P247" s="13">
        <v>0.24610000000000001</v>
      </c>
      <c r="Q247" s="13">
        <v>0.38990000000000002</v>
      </c>
      <c r="R247" s="13">
        <v>3.4758</v>
      </c>
      <c r="S247" s="13"/>
      <c r="T247" s="13">
        <v>0.39950000000000002</v>
      </c>
      <c r="U247" s="13">
        <v>0.39700000000000002</v>
      </c>
      <c r="V247" s="13">
        <v>0.31000000000000005</v>
      </c>
      <c r="W247" s="13">
        <v>13.77</v>
      </c>
      <c r="X247" s="41">
        <v>38</v>
      </c>
      <c r="Y247" s="41">
        <v>34</v>
      </c>
      <c r="Z247" s="41">
        <v>1.6</v>
      </c>
      <c r="AA247" s="41">
        <v>4.8000000000000001E-2</v>
      </c>
      <c r="AB247" s="41">
        <v>2.7</v>
      </c>
      <c r="AC247" s="41">
        <v>18</v>
      </c>
      <c r="AD247" s="41">
        <v>0.11</v>
      </c>
      <c r="AE247" s="41">
        <v>0.56000000000000005</v>
      </c>
      <c r="AF247" s="41">
        <v>0.06</v>
      </c>
      <c r="AG247" s="41">
        <v>150</v>
      </c>
      <c r="AH247" s="41">
        <v>0.26</v>
      </c>
      <c r="AI247" s="41">
        <v>0.1</v>
      </c>
      <c r="AJ247" s="41">
        <v>0.1</v>
      </c>
      <c r="AK247" s="41" t="s">
        <v>60</v>
      </c>
      <c r="AL247" s="42">
        <v>26</v>
      </c>
      <c r="AM247" s="42">
        <v>0.38</v>
      </c>
      <c r="AN247" t="s">
        <v>122</v>
      </c>
    </row>
    <row r="248" spans="1:40" x14ac:dyDescent="0.2">
      <c r="A248" t="s">
        <v>2</v>
      </c>
      <c r="B248" s="3">
        <v>42548</v>
      </c>
      <c r="C248" s="3">
        <v>42584</v>
      </c>
      <c r="D248">
        <v>2016</v>
      </c>
      <c r="E248">
        <v>7</v>
      </c>
      <c r="F248" s="4">
        <v>64.099047999999996</v>
      </c>
      <c r="G248" s="13">
        <v>6.01</v>
      </c>
      <c r="H248" s="12">
        <v>9.7723699999999994E-4</v>
      </c>
      <c r="I248" s="13">
        <v>0.19900000000000001</v>
      </c>
      <c r="J248" s="13">
        <v>0.15141399999999999</v>
      </c>
      <c r="K248" s="13">
        <v>1.03</v>
      </c>
      <c r="L248" s="13">
        <v>0.214</v>
      </c>
      <c r="M248" s="13">
        <v>0.58399999999999996</v>
      </c>
      <c r="N248" s="13">
        <v>1.69</v>
      </c>
      <c r="O248" s="13">
        <v>0.25290000000000001</v>
      </c>
      <c r="P248" s="13">
        <v>0.14779999999999999</v>
      </c>
      <c r="Q248" s="13">
        <v>0.54139999999999999</v>
      </c>
      <c r="R248" s="13">
        <v>1.4834000000000001</v>
      </c>
      <c r="S248" s="13"/>
      <c r="T248" s="13">
        <v>1.044</v>
      </c>
      <c r="U248" s="13">
        <v>0.83</v>
      </c>
      <c r="V248" s="13">
        <v>0.246</v>
      </c>
      <c r="W248" s="13">
        <v>7.05</v>
      </c>
      <c r="X248" s="41">
        <v>12</v>
      </c>
      <c r="Y248" s="41">
        <v>10</v>
      </c>
      <c r="Z248" s="41">
        <v>0.52</v>
      </c>
      <c r="AA248" s="41">
        <v>1.4E-2</v>
      </c>
      <c r="AB248" s="41">
        <v>0.82</v>
      </c>
      <c r="AC248" s="41">
        <v>5.8</v>
      </c>
      <c r="AD248" s="41">
        <v>0.04</v>
      </c>
      <c r="AE248" s="41">
        <v>0.21</v>
      </c>
      <c r="AF248" s="41">
        <v>0.02</v>
      </c>
      <c r="AG248" s="41">
        <v>71</v>
      </c>
      <c r="AH248" s="41">
        <v>0.1</v>
      </c>
      <c r="AI248" s="41">
        <v>0.05</v>
      </c>
      <c r="AJ248" s="41" t="s">
        <v>141</v>
      </c>
      <c r="AK248" s="41" t="s">
        <v>60</v>
      </c>
      <c r="AL248" s="42">
        <v>9</v>
      </c>
      <c r="AM248" s="42">
        <v>0.1</v>
      </c>
      <c r="AN248" t="s">
        <v>116</v>
      </c>
    </row>
    <row r="249" spans="1:40" x14ac:dyDescent="0.2">
      <c r="A249" t="s">
        <v>2</v>
      </c>
      <c r="B249" s="3">
        <v>42585</v>
      </c>
      <c r="C249" s="3">
        <v>42611</v>
      </c>
      <c r="D249">
        <v>2016</v>
      </c>
      <c r="E249">
        <v>8</v>
      </c>
      <c r="F249" s="4">
        <v>71.068063969999997</v>
      </c>
      <c r="G249" s="13">
        <v>6.03</v>
      </c>
      <c r="H249" s="12">
        <v>9.3325400000000001E-4</v>
      </c>
      <c r="I249" s="13">
        <v>0.19800000000000001</v>
      </c>
      <c r="J249" s="13">
        <v>9.3588000000000005E-2</v>
      </c>
      <c r="K249" s="13">
        <v>2.2599999999999998</v>
      </c>
      <c r="L249" s="13">
        <v>0.16500000000000001</v>
      </c>
      <c r="M249" s="13">
        <v>0.313</v>
      </c>
      <c r="N249" s="13">
        <v>2.14</v>
      </c>
      <c r="O249" s="13">
        <v>0.3639</v>
      </c>
      <c r="P249" s="13">
        <v>0.2626</v>
      </c>
      <c r="Q249" s="13">
        <v>1.1394</v>
      </c>
      <c r="R249" s="13">
        <v>2.0947</v>
      </c>
      <c r="S249" s="13"/>
      <c r="T249" s="13">
        <v>0.78700000000000003</v>
      </c>
      <c r="U249" s="13">
        <v>0.622</v>
      </c>
      <c r="V249" s="13">
        <v>0.309</v>
      </c>
      <c r="W249" s="13">
        <v>7.6189999999999998</v>
      </c>
      <c r="X249" s="41">
        <v>16</v>
      </c>
      <c r="Y249" s="41">
        <v>21</v>
      </c>
      <c r="Z249" s="41">
        <v>0.39</v>
      </c>
      <c r="AA249" s="41">
        <v>1.2999999999999999E-2</v>
      </c>
      <c r="AB249" s="41">
        <v>2.1</v>
      </c>
      <c r="AC249" s="41">
        <v>8.1999999999999993</v>
      </c>
      <c r="AD249" s="41">
        <v>0.05</v>
      </c>
      <c r="AE249" s="41">
        <v>0.33</v>
      </c>
      <c r="AF249" s="41">
        <v>0.02</v>
      </c>
      <c r="AG249" s="41">
        <v>100</v>
      </c>
      <c r="AH249" s="41">
        <v>0.12</v>
      </c>
      <c r="AI249" s="41">
        <v>0.05</v>
      </c>
      <c r="AJ249" s="41" t="s">
        <v>141</v>
      </c>
      <c r="AK249" s="41" t="s">
        <v>60</v>
      </c>
      <c r="AL249" s="42">
        <v>11</v>
      </c>
      <c r="AM249" s="42">
        <v>0.12</v>
      </c>
      <c r="AN249" t="s">
        <v>115</v>
      </c>
    </row>
    <row r="250" spans="1:40" x14ac:dyDescent="0.2">
      <c r="A250" t="s">
        <v>2</v>
      </c>
      <c r="B250" s="3">
        <v>42611</v>
      </c>
      <c r="C250" s="3">
        <v>42646</v>
      </c>
      <c r="D250">
        <v>2016</v>
      </c>
      <c r="E250">
        <v>9</v>
      </c>
      <c r="F250" s="4">
        <v>16.216873660000001</v>
      </c>
      <c r="G250" s="13">
        <v>6.18</v>
      </c>
      <c r="H250" s="12">
        <v>6.6069299999999996E-4</v>
      </c>
      <c r="I250" s="13">
        <v>0.216</v>
      </c>
      <c r="J250" s="13">
        <v>7.4581800000000004E-2</v>
      </c>
      <c r="K250" s="13">
        <v>3.0609999999999999</v>
      </c>
      <c r="L250" s="13">
        <v>0.248</v>
      </c>
      <c r="M250" s="13">
        <v>0.05</v>
      </c>
      <c r="N250" s="13">
        <v>3.39</v>
      </c>
      <c r="O250" s="13">
        <v>1.1126</v>
      </c>
      <c r="P250" s="13">
        <v>0.78559999999999997</v>
      </c>
      <c r="Q250" s="13">
        <v>1.4046000000000001</v>
      </c>
      <c r="R250" s="13">
        <v>4.2527999999999997</v>
      </c>
      <c r="S250" s="13"/>
      <c r="T250" s="13">
        <v>0.81099999999999994</v>
      </c>
      <c r="U250" s="13">
        <v>0.56299999999999994</v>
      </c>
      <c r="V250" s="13">
        <v>0.5129999999999999</v>
      </c>
      <c r="W250" s="13">
        <v>11.696999999999999</v>
      </c>
      <c r="X250" s="41">
        <v>7</v>
      </c>
      <c r="Y250" s="41">
        <v>8</v>
      </c>
      <c r="Z250" s="41">
        <v>0.28999999999999998</v>
      </c>
      <c r="AA250" s="41">
        <v>1.4999999999999999E-2</v>
      </c>
      <c r="AB250" s="41">
        <v>5.5</v>
      </c>
      <c r="AC250" s="41">
        <v>9.6</v>
      </c>
      <c r="AD250" s="41">
        <v>0.06</v>
      </c>
      <c r="AE250" s="41">
        <v>0.33</v>
      </c>
      <c r="AF250" s="41">
        <v>0.02</v>
      </c>
      <c r="AG250" s="41">
        <v>150</v>
      </c>
      <c r="AH250" s="41">
        <v>0.1</v>
      </c>
      <c r="AI250" s="41">
        <v>0.06</v>
      </c>
      <c r="AJ250" s="41" t="s">
        <v>141</v>
      </c>
      <c r="AK250" s="41" t="s">
        <v>60</v>
      </c>
      <c r="AL250" s="42">
        <v>12</v>
      </c>
      <c r="AM250" s="42">
        <v>0.09</v>
      </c>
      <c r="AN250" t="s">
        <v>132</v>
      </c>
    </row>
    <row r="251" spans="1:40" x14ac:dyDescent="0.2">
      <c r="A251" t="s">
        <v>2</v>
      </c>
      <c r="B251" s="3">
        <v>42646</v>
      </c>
      <c r="C251" s="3">
        <v>42674</v>
      </c>
      <c r="D251">
        <v>2016</v>
      </c>
      <c r="E251">
        <v>10</v>
      </c>
      <c r="F251" s="4">
        <v>38.110241940000002</v>
      </c>
      <c r="G251" s="13">
        <v>6</v>
      </c>
      <c r="H251" s="12">
        <v>1E-3</v>
      </c>
      <c r="I251" s="13">
        <v>0.28799999999999998</v>
      </c>
      <c r="J251" s="13">
        <v>0.15231059999999999</v>
      </c>
      <c r="K251" s="13">
        <v>2.9369999999999998</v>
      </c>
      <c r="L251" s="13">
        <v>0.106</v>
      </c>
      <c r="M251" t="s">
        <v>150</v>
      </c>
      <c r="N251" s="13">
        <v>2.89</v>
      </c>
      <c r="O251" s="13">
        <v>0.83550000000000002</v>
      </c>
      <c r="P251" s="13">
        <v>0.53769999999999996</v>
      </c>
      <c r="Q251" s="13">
        <v>1.1235999999999999</v>
      </c>
      <c r="R251" s="13">
        <v>4.0646000000000004</v>
      </c>
      <c r="S251" s="13"/>
      <c r="T251" s="13">
        <v>0.44800000000000001</v>
      </c>
      <c r="U251" s="13">
        <v>0.34200000000000003</v>
      </c>
      <c r="V251" s="13">
        <v>0.32700000000000001</v>
      </c>
      <c r="W251" s="13">
        <v>13.186</v>
      </c>
      <c r="X251" s="41">
        <v>10</v>
      </c>
      <c r="Y251" s="41">
        <v>12</v>
      </c>
      <c r="Z251" s="41">
        <v>0.36</v>
      </c>
      <c r="AA251" s="41">
        <v>2.3E-2</v>
      </c>
      <c r="AB251" s="41">
        <v>2.6</v>
      </c>
      <c r="AC251" s="41">
        <v>13</v>
      </c>
      <c r="AD251" s="41">
        <v>7.0000000000000007E-2</v>
      </c>
      <c r="AE251" s="41">
        <v>0.37</v>
      </c>
      <c r="AF251" s="41">
        <v>0.06</v>
      </c>
      <c r="AG251" s="41">
        <v>230</v>
      </c>
      <c r="AH251" s="41">
        <v>0.14000000000000001</v>
      </c>
      <c r="AI251" s="41">
        <v>0.1</v>
      </c>
      <c r="AJ251" s="41">
        <v>0.1</v>
      </c>
      <c r="AK251" s="41" t="s">
        <v>60</v>
      </c>
      <c r="AL251" s="42">
        <v>9</v>
      </c>
      <c r="AM251" s="42" t="s">
        <v>36</v>
      </c>
      <c r="AN251" t="s">
        <v>120</v>
      </c>
    </row>
    <row r="252" spans="1:40" x14ac:dyDescent="0.2">
      <c r="A252" t="s">
        <v>2</v>
      </c>
      <c r="B252" s="3">
        <v>42674</v>
      </c>
      <c r="C252" s="3">
        <v>42702</v>
      </c>
      <c r="D252">
        <v>2016</v>
      </c>
      <c r="E252">
        <v>11</v>
      </c>
      <c r="F252" s="4">
        <v>58.384941730000001</v>
      </c>
      <c r="G252" s="13">
        <v>6.15</v>
      </c>
      <c r="H252" s="12">
        <v>7.0794599999999999E-4</v>
      </c>
      <c r="I252" s="13">
        <v>0.125</v>
      </c>
      <c r="J252" s="13">
        <v>2.4699800000000001E-2</v>
      </c>
      <c r="K252" s="13">
        <v>2.1709999999999998</v>
      </c>
      <c r="L252" s="13">
        <v>0.09</v>
      </c>
      <c r="M252" t="s">
        <v>150</v>
      </c>
      <c r="N252" s="13">
        <v>2.46</v>
      </c>
      <c r="O252" s="13">
        <v>0.74199999999999999</v>
      </c>
      <c r="P252" s="13">
        <v>0.378</v>
      </c>
      <c r="Q252" s="13">
        <v>0.84699999999999998</v>
      </c>
      <c r="R252" s="13">
        <v>3.6789999999999998</v>
      </c>
      <c r="S252" s="13"/>
      <c r="T252" s="13">
        <v>0.34399999999999997</v>
      </c>
      <c r="U252" s="13">
        <v>0.254</v>
      </c>
      <c r="V252" s="13">
        <v>0.23899999999999999</v>
      </c>
      <c r="W252" s="13">
        <v>9.6</v>
      </c>
      <c r="X252" s="41">
        <v>7</v>
      </c>
      <c r="Y252" s="41">
        <v>7</v>
      </c>
      <c r="Z252" s="41">
        <v>0.54</v>
      </c>
      <c r="AA252" s="41">
        <v>2.9000000000000001E-2</v>
      </c>
      <c r="AB252" s="41">
        <v>1.2</v>
      </c>
      <c r="AC252" s="41">
        <v>8.1999999999999993</v>
      </c>
      <c r="AD252" s="41">
        <v>0.04</v>
      </c>
      <c r="AE252" s="41">
        <v>0.21</v>
      </c>
      <c r="AF252" s="41">
        <v>0.02</v>
      </c>
      <c r="AG252" s="41">
        <v>310</v>
      </c>
      <c r="AH252" s="41">
        <v>0.09</v>
      </c>
      <c r="AI252" s="41">
        <v>0.06</v>
      </c>
      <c r="AJ252" s="41" t="s">
        <v>141</v>
      </c>
      <c r="AK252" s="41" t="s">
        <v>60</v>
      </c>
      <c r="AL252" s="42">
        <v>6.7</v>
      </c>
      <c r="AM252" s="42">
        <v>0.19</v>
      </c>
      <c r="AN252" t="s">
        <v>40</v>
      </c>
    </row>
    <row r="253" spans="1:40" x14ac:dyDescent="0.2">
      <c r="A253" t="s">
        <v>2</v>
      </c>
      <c r="B253" s="3">
        <v>42702</v>
      </c>
      <c r="C253" s="3">
        <v>42730</v>
      </c>
      <c r="D253">
        <v>2016</v>
      </c>
      <c r="E253">
        <v>12</v>
      </c>
      <c r="F253" s="4">
        <v>4.9766212239999996</v>
      </c>
      <c r="G253" s="13">
        <v>4.92</v>
      </c>
      <c r="H253" s="12">
        <v>1.2022644000000001E-2</v>
      </c>
      <c r="I253" s="13">
        <v>0.28399999999999997</v>
      </c>
      <c r="J253" s="13">
        <v>8.1551600000000002E-2</v>
      </c>
      <c r="K253" s="13">
        <v>4.3819999999999997</v>
      </c>
      <c r="L253" s="13">
        <v>0.439</v>
      </c>
      <c r="M253" s="13">
        <v>0.26400000000000001</v>
      </c>
      <c r="N253" s="13">
        <v>2.96</v>
      </c>
      <c r="O253" s="13">
        <v>0.26200000000000001</v>
      </c>
      <c r="P253" s="13">
        <v>0.26700000000000002</v>
      </c>
      <c r="Q253" s="13">
        <v>1.9990000000000001</v>
      </c>
      <c r="R253" s="13">
        <v>1.5189999999999999</v>
      </c>
      <c r="S253" s="13"/>
      <c r="T253" s="13">
        <v>0.87345253099999998</v>
      </c>
      <c r="U253" s="13">
        <v>0.43445253099999998</v>
      </c>
      <c r="V253" s="13">
        <v>0.17045253099999996</v>
      </c>
      <c r="W253" s="13">
        <v>4.5730000000000004</v>
      </c>
      <c r="X253" s="41">
        <v>6</v>
      </c>
      <c r="Y253" s="41">
        <v>4</v>
      </c>
      <c r="Z253" s="41">
        <v>0.47</v>
      </c>
      <c r="AA253" s="41">
        <v>2.1000000000000001E-2</v>
      </c>
      <c r="AB253" s="41">
        <v>0.7</v>
      </c>
      <c r="AC253" s="41">
        <v>6.3</v>
      </c>
      <c r="AD253" s="41">
        <v>0.04</v>
      </c>
      <c r="AE253" s="41">
        <v>0.19</v>
      </c>
      <c r="AF253" s="41">
        <v>0.02</v>
      </c>
      <c r="AG253" s="41">
        <v>92</v>
      </c>
      <c r="AH253" s="41">
        <v>0.16</v>
      </c>
      <c r="AI253" s="41">
        <v>0.08</v>
      </c>
      <c r="AJ253" s="41">
        <v>0.1</v>
      </c>
      <c r="AK253" s="41" t="s">
        <v>60</v>
      </c>
      <c r="AL253" s="42">
        <v>4.0999999999999996</v>
      </c>
      <c r="AM253" s="42">
        <v>0.15</v>
      </c>
    </row>
    <row r="254" spans="1:40" x14ac:dyDescent="0.2">
      <c r="A254" t="s">
        <v>2</v>
      </c>
      <c r="B254" s="3">
        <v>42730</v>
      </c>
      <c r="C254" s="3">
        <v>42765</v>
      </c>
      <c r="D254">
        <v>2017</v>
      </c>
      <c r="E254">
        <v>1</v>
      </c>
      <c r="F254" s="4">
        <v>35.05876739</v>
      </c>
      <c r="G254">
        <v>5</v>
      </c>
      <c r="H254" s="12">
        <v>0.01</v>
      </c>
      <c r="I254" s="13">
        <v>0.42099999999999999</v>
      </c>
      <c r="J254" s="13">
        <v>0.1004644</v>
      </c>
      <c r="K254" s="13">
        <v>6.9379999999999997</v>
      </c>
      <c r="L254" s="13">
        <v>0.32500000000000001</v>
      </c>
      <c r="M254" s="13">
        <v>0.21299999999999999</v>
      </c>
      <c r="N254" s="13">
        <v>3.89</v>
      </c>
      <c r="O254" s="13">
        <v>0.38900000000000001</v>
      </c>
      <c r="P254" s="13">
        <v>0.42399999999999999</v>
      </c>
      <c r="Q254" s="13">
        <v>3.3570000000000002</v>
      </c>
      <c r="R254" s="13">
        <v>1.4419999999999999</v>
      </c>
      <c r="S254" s="13">
        <v>0.14099999999999999</v>
      </c>
      <c r="T254" s="13">
        <v>0.745</v>
      </c>
      <c r="U254" s="13">
        <v>0.42</v>
      </c>
      <c r="V254" s="13">
        <v>0.20699999999999999</v>
      </c>
      <c r="W254" s="13">
        <v>3.6659999999999999</v>
      </c>
      <c r="X254" s="20">
        <v>6</v>
      </c>
      <c r="Y254" s="20">
        <v>11.2</v>
      </c>
      <c r="Z254" s="20">
        <v>0.97899999999999998</v>
      </c>
      <c r="AA254" s="20">
        <v>2.5700000000000001E-2</v>
      </c>
      <c r="AB254" s="20">
        <v>1.03</v>
      </c>
      <c r="AC254" s="20">
        <v>8.7100000000000009</v>
      </c>
      <c r="AD254" s="20">
        <v>7.0000000000000007E-2</v>
      </c>
      <c r="AE254" s="20">
        <v>0.252</v>
      </c>
      <c r="AF254" s="20">
        <v>2.3E-2</v>
      </c>
      <c r="AG254" s="20">
        <v>105</v>
      </c>
      <c r="AH254" s="20">
        <v>0.14499999999999999</v>
      </c>
      <c r="AI254" s="20">
        <v>6.4000000000000001E-2</v>
      </c>
      <c r="AJ254" s="20">
        <v>0.1</v>
      </c>
      <c r="AK254" s="21">
        <v>0.02</v>
      </c>
      <c r="AL254" s="43">
        <v>2.9</v>
      </c>
      <c r="AM254">
        <v>0.12</v>
      </c>
      <c r="AN254" t="s">
        <v>125</v>
      </c>
    </row>
    <row r="255" spans="1:40" x14ac:dyDescent="0.2">
      <c r="A255" t="s">
        <v>2</v>
      </c>
      <c r="B255" s="3">
        <v>42765</v>
      </c>
      <c r="C255" s="3">
        <v>42793</v>
      </c>
      <c r="D255">
        <v>2017</v>
      </c>
      <c r="E255">
        <v>2</v>
      </c>
      <c r="F255" s="4">
        <v>30.387972049999998</v>
      </c>
      <c r="G255">
        <v>4.97</v>
      </c>
      <c r="H255" s="12">
        <v>1.0715193E-2</v>
      </c>
      <c r="I255" s="13">
        <v>0.46800000000000003</v>
      </c>
      <c r="J255" s="13">
        <v>0.26924759999999998</v>
      </c>
      <c r="K255" s="13">
        <v>4.3019999999999996</v>
      </c>
      <c r="L255" s="13">
        <v>0.32800000000000001</v>
      </c>
      <c r="M255" s="13">
        <v>0.221</v>
      </c>
      <c r="N255" s="13">
        <v>3.03</v>
      </c>
      <c r="O255" s="13">
        <v>0.308</v>
      </c>
      <c r="P255" s="13">
        <v>0.27200000000000002</v>
      </c>
      <c r="Q255" s="13">
        <v>2.1419999999999999</v>
      </c>
      <c r="R255" s="13">
        <v>1.34</v>
      </c>
      <c r="S255" s="13">
        <v>0.17499999999999999</v>
      </c>
      <c r="T255" s="13">
        <v>0.66700000000000004</v>
      </c>
      <c r="U255" s="13">
        <v>0.33900000000000002</v>
      </c>
      <c r="V255" s="13">
        <v>0.11800000000000002</v>
      </c>
      <c r="W255" s="13">
        <v>4.8819999999999997</v>
      </c>
      <c r="X255" s="20">
        <v>6.5</v>
      </c>
      <c r="Y255" s="20">
        <v>7</v>
      </c>
      <c r="Z255" s="20">
        <v>0.64900000000000002</v>
      </c>
      <c r="AA255" s="20">
        <v>2.3300000000000001E-2</v>
      </c>
      <c r="AB255" s="20">
        <v>3.31</v>
      </c>
      <c r="AC255" s="20">
        <v>7.88</v>
      </c>
      <c r="AD255" s="20">
        <v>3.3000000000000002E-2</v>
      </c>
      <c r="AE255" s="20">
        <v>0.17499999999999999</v>
      </c>
      <c r="AF255" s="20">
        <v>1.6E-2</v>
      </c>
      <c r="AG255" s="20">
        <v>93.4</v>
      </c>
      <c r="AH255" s="20">
        <v>0.151</v>
      </c>
      <c r="AI255" s="20">
        <v>8.4000000000000005E-2</v>
      </c>
      <c r="AJ255" s="20">
        <v>0.09</v>
      </c>
      <c r="AK255" s="18" t="s">
        <v>140</v>
      </c>
      <c r="AL255" s="43">
        <v>5.8</v>
      </c>
      <c r="AM255">
        <v>0.17</v>
      </c>
      <c r="AN255" t="s">
        <v>115</v>
      </c>
    </row>
    <row r="256" spans="1:40" x14ac:dyDescent="0.2">
      <c r="A256" t="s">
        <v>2</v>
      </c>
      <c r="B256" s="3">
        <v>42793</v>
      </c>
      <c r="C256" s="3">
        <v>42821</v>
      </c>
      <c r="D256">
        <v>2017</v>
      </c>
      <c r="E256">
        <v>3</v>
      </c>
      <c r="F256" s="4">
        <v>32.000508539999998</v>
      </c>
      <c r="G256">
        <v>5.21</v>
      </c>
      <c r="H256" s="12">
        <v>6.1659499999999999E-3</v>
      </c>
      <c r="I256" s="13">
        <v>0.36399999999999999</v>
      </c>
      <c r="J256" s="13">
        <v>0.19999</v>
      </c>
      <c r="K256" s="13">
        <v>3.55</v>
      </c>
      <c r="L256" s="13">
        <v>0.50700000000000001</v>
      </c>
      <c r="M256" s="13">
        <v>0.50600000000000001</v>
      </c>
      <c r="N256" s="13">
        <v>2.48</v>
      </c>
      <c r="O256" s="13">
        <v>0.25700000000000001</v>
      </c>
      <c r="P256" s="13">
        <v>0.23699999999999999</v>
      </c>
      <c r="Q256" s="13">
        <v>1.7669999999999999</v>
      </c>
      <c r="R256" s="13">
        <v>0.52400000000000002</v>
      </c>
      <c r="S256" s="13">
        <v>1.4999999999999999E-2</v>
      </c>
      <c r="T256" s="13">
        <v>1.1539999999999999</v>
      </c>
      <c r="U256" s="13">
        <v>0.64700000000000002</v>
      </c>
      <c r="V256" s="13">
        <v>0.14100000000000001</v>
      </c>
      <c r="W256" s="13">
        <v>2.831</v>
      </c>
      <c r="X256" s="20">
        <v>5.4</v>
      </c>
      <c r="Y256" s="20">
        <v>5.4</v>
      </c>
      <c r="Z256" s="20">
        <v>0.374</v>
      </c>
      <c r="AA256" s="20">
        <v>1.61E-2</v>
      </c>
      <c r="AB256" s="20">
        <v>0.85799999999999998</v>
      </c>
      <c r="AC256" s="20">
        <v>4.99</v>
      </c>
      <c r="AD256" s="20">
        <v>0.02</v>
      </c>
      <c r="AE256" s="20">
        <v>0.111</v>
      </c>
      <c r="AF256" s="20">
        <v>1.6E-2</v>
      </c>
      <c r="AG256" s="20">
        <v>52.6</v>
      </c>
      <c r="AH256" s="20">
        <v>0.13400000000000001</v>
      </c>
      <c r="AI256" s="20">
        <v>0.06</v>
      </c>
      <c r="AJ256" s="20">
        <v>0.12</v>
      </c>
      <c r="AK256" s="18">
        <v>0.02</v>
      </c>
      <c r="AL256" s="43">
        <v>5.0999999999999996</v>
      </c>
      <c r="AM256">
        <v>0.32</v>
      </c>
      <c r="AN256" t="s">
        <v>126</v>
      </c>
    </row>
    <row r="257" spans="1:40" x14ac:dyDescent="0.2">
      <c r="A257" t="s">
        <v>2</v>
      </c>
      <c r="B257" s="3">
        <v>42821</v>
      </c>
      <c r="C257" s="3">
        <v>42857</v>
      </c>
      <c r="D257">
        <v>2017</v>
      </c>
      <c r="E257">
        <v>4</v>
      </c>
      <c r="F257" s="4">
        <v>40.807165740000002</v>
      </c>
      <c r="G257">
        <v>5.62</v>
      </c>
      <c r="H257" s="12">
        <v>2.398833E-3</v>
      </c>
      <c r="I257" s="13">
        <v>0.20899999999999999</v>
      </c>
      <c r="J257" s="13">
        <v>4.5914000000000003E-2</v>
      </c>
      <c r="K257" s="13">
        <v>3.53</v>
      </c>
      <c r="L257" s="13">
        <v>0.249</v>
      </c>
      <c r="M257" s="13">
        <v>0.33400000000000002</v>
      </c>
      <c r="N257" s="13">
        <v>2.44</v>
      </c>
      <c r="O257" s="13">
        <v>0.29599999999999999</v>
      </c>
      <c r="P257" s="13">
        <v>0.216</v>
      </c>
      <c r="Q257" s="13">
        <v>1.758</v>
      </c>
      <c r="R257" s="13">
        <v>1.61</v>
      </c>
      <c r="S257" s="13">
        <v>0.11600000000000001</v>
      </c>
      <c r="T257" s="13">
        <v>0.84099999999999997</v>
      </c>
      <c r="U257" s="13">
        <v>0.59199999999999997</v>
      </c>
      <c r="V257" s="13">
        <v>0.25799999999999995</v>
      </c>
      <c r="W257" s="13">
        <v>7.69</v>
      </c>
      <c r="X257" s="20">
        <v>21.5</v>
      </c>
      <c r="Y257" s="20">
        <v>20.2</v>
      </c>
      <c r="Z257" s="20">
        <v>0.621</v>
      </c>
      <c r="AA257" s="20">
        <v>2.1100000000000001E-2</v>
      </c>
      <c r="AB257" s="20">
        <v>1.1100000000000001</v>
      </c>
      <c r="AC257" s="20">
        <v>9.0500000000000007</v>
      </c>
      <c r="AD257" s="20">
        <v>8.5999999999999993E-2</v>
      </c>
      <c r="AE257" s="20">
        <v>0.41699999999999998</v>
      </c>
      <c r="AF257" s="20">
        <v>3.2000000000000001E-2</v>
      </c>
      <c r="AG257" s="20">
        <v>87.4</v>
      </c>
      <c r="AH257" s="20">
        <v>0.20899999999999999</v>
      </c>
      <c r="AI257" s="20">
        <v>7.4999999999999997E-2</v>
      </c>
      <c r="AJ257" s="20">
        <v>0.08</v>
      </c>
      <c r="AK257" s="18">
        <v>0.02</v>
      </c>
      <c r="AL257" s="43">
        <v>9.1999999999999993</v>
      </c>
      <c r="AM257">
        <v>0.28000000000000003</v>
      </c>
      <c r="AN257" t="s">
        <v>127</v>
      </c>
    </row>
    <row r="258" spans="1:40" x14ac:dyDescent="0.2">
      <c r="A258" t="s">
        <v>2</v>
      </c>
      <c r="B258" s="3">
        <v>42857</v>
      </c>
      <c r="C258" s="3">
        <v>42884</v>
      </c>
      <c r="D258">
        <v>2017</v>
      </c>
      <c r="E258">
        <v>5</v>
      </c>
      <c r="F258" s="4">
        <v>7.8964515520000003</v>
      </c>
      <c r="G258">
        <v>6.26</v>
      </c>
      <c r="H258" s="12">
        <v>5.4954099999999996E-4</v>
      </c>
      <c r="I258" s="13">
        <v>0.60499999999999998</v>
      </c>
      <c r="J258" s="13">
        <v>0.56203400000000003</v>
      </c>
      <c r="K258" s="13">
        <v>0.93</v>
      </c>
      <c r="L258" s="13">
        <v>0.55500000000000005</v>
      </c>
      <c r="M258" s="13">
        <v>1.6830000000000001</v>
      </c>
      <c r="N258" s="13">
        <v>3.97</v>
      </c>
      <c r="O258" s="13">
        <v>0.39500000000000002</v>
      </c>
      <c r="P258" s="13">
        <v>0.253</v>
      </c>
      <c r="Q258" s="13">
        <v>0.46400000000000002</v>
      </c>
      <c r="R258" s="13">
        <v>4.2960000000000003</v>
      </c>
      <c r="S258" s="13">
        <v>0.29399999999999998</v>
      </c>
      <c r="T258" s="13">
        <v>3.111418021</v>
      </c>
      <c r="U258" s="13">
        <v>2.5564180209999998</v>
      </c>
      <c r="V258" s="13">
        <v>0.87341802099999977</v>
      </c>
      <c r="W258" s="13">
        <v>9.06</v>
      </c>
      <c r="X258" s="20">
        <v>12.2</v>
      </c>
      <c r="Y258" s="20">
        <v>16.600000000000001</v>
      </c>
      <c r="Z258" s="20">
        <v>1.03</v>
      </c>
      <c r="AA258" s="20">
        <v>3.0099999999999998E-2</v>
      </c>
      <c r="AB258" s="20">
        <v>2.14</v>
      </c>
      <c r="AC258" s="20">
        <v>11.6</v>
      </c>
      <c r="AD258" s="20">
        <v>7.6999999999999999E-2</v>
      </c>
      <c r="AE258" s="20">
        <v>0.47599999999999998</v>
      </c>
      <c r="AF258" s="20">
        <v>3.5000000000000003E-2</v>
      </c>
      <c r="AG258" s="20">
        <v>73.599999999999994</v>
      </c>
      <c r="AH258" s="20">
        <v>0.25800000000000001</v>
      </c>
      <c r="AI258" s="20">
        <v>0.14199999999999999</v>
      </c>
      <c r="AJ258" s="20">
        <v>0.15</v>
      </c>
      <c r="AK258" s="18">
        <v>0.04</v>
      </c>
      <c r="AL258" s="43">
        <v>14</v>
      </c>
      <c r="AM258">
        <v>0.97</v>
      </c>
      <c r="AN258" t="s">
        <v>128</v>
      </c>
    </row>
    <row r="259" spans="1:40" x14ac:dyDescent="0.2">
      <c r="A259" t="s">
        <v>2</v>
      </c>
      <c r="B259" s="3">
        <v>42884</v>
      </c>
      <c r="C259" s="3">
        <v>42919</v>
      </c>
      <c r="D259">
        <v>2017</v>
      </c>
      <c r="E259">
        <v>6</v>
      </c>
      <c r="F259" s="4">
        <v>92.26659162</v>
      </c>
      <c r="G259">
        <v>6.19</v>
      </c>
      <c r="H259" s="12">
        <v>6.4565399999999995E-4</v>
      </c>
      <c r="I259" s="13">
        <v>0.21</v>
      </c>
      <c r="J259" s="13">
        <v>0.16698779999999999</v>
      </c>
      <c r="K259" s="13">
        <v>0.93100000000000005</v>
      </c>
      <c r="L259" s="13">
        <v>0.17100000000000001</v>
      </c>
      <c r="M259" s="13">
        <v>0.74099999999999999</v>
      </c>
      <c r="N259" s="13">
        <v>1.92</v>
      </c>
      <c r="O259" s="13">
        <v>0.20300000000000001</v>
      </c>
      <c r="P259" s="13">
        <v>0.13300000000000001</v>
      </c>
      <c r="Q259" s="13">
        <v>0.56999999999999995</v>
      </c>
      <c r="R259" s="13">
        <v>1.7190000000000001</v>
      </c>
      <c r="S259" s="13">
        <v>0.185</v>
      </c>
      <c r="T259" s="13">
        <v>1.181</v>
      </c>
      <c r="U259" s="13">
        <v>1.01</v>
      </c>
      <c r="V259" s="13">
        <v>0.26900000000000002</v>
      </c>
      <c r="W259" s="13">
        <v>6.4119999999999999</v>
      </c>
      <c r="X259" s="20">
        <v>9.8000000000000007</v>
      </c>
      <c r="Y259" s="20">
        <v>8.6999999999999993</v>
      </c>
      <c r="Z259" s="20">
        <v>0.32400000000000001</v>
      </c>
      <c r="AA259" s="20">
        <v>1.8700000000000001E-2</v>
      </c>
      <c r="AB259" s="20">
        <v>1.25</v>
      </c>
      <c r="AC259" s="20">
        <v>6.22</v>
      </c>
      <c r="AD259" s="20">
        <v>4.1000000000000002E-2</v>
      </c>
      <c r="AE259" s="20">
        <v>0.27200000000000002</v>
      </c>
      <c r="AF259" s="20">
        <v>1.6E-2</v>
      </c>
      <c r="AG259" s="20">
        <v>54.6</v>
      </c>
      <c r="AH259" s="20">
        <v>0.114</v>
      </c>
      <c r="AI259" s="20">
        <v>5.5E-2</v>
      </c>
      <c r="AJ259" s="20">
        <v>7.0000000000000007E-2</v>
      </c>
      <c r="AK259" s="18">
        <v>0.02</v>
      </c>
      <c r="AL259" s="43">
        <v>9.3000000000000007</v>
      </c>
      <c r="AM259">
        <v>0.32</v>
      </c>
      <c r="AN259" t="s">
        <v>115</v>
      </c>
    </row>
    <row r="260" spans="1:40" x14ac:dyDescent="0.2">
      <c r="A260" t="s">
        <v>2</v>
      </c>
      <c r="B260" s="3">
        <v>42919</v>
      </c>
      <c r="C260" s="3">
        <v>42948</v>
      </c>
      <c r="D260">
        <v>2017</v>
      </c>
      <c r="E260">
        <v>7</v>
      </c>
      <c r="F260" s="4">
        <v>33.440677379999997</v>
      </c>
      <c r="G260">
        <v>5.89</v>
      </c>
      <c r="H260" s="12">
        <v>1.2882499999999999E-3</v>
      </c>
      <c r="I260" s="13">
        <v>0.184</v>
      </c>
      <c r="J260" s="13">
        <v>0.1162246</v>
      </c>
      <c r="K260" s="13">
        <v>1.4670000000000001</v>
      </c>
      <c r="L260" s="13">
        <v>0.20799999999999999</v>
      </c>
      <c r="M260" s="13">
        <v>0.26700000000000002</v>
      </c>
      <c r="N260" s="13">
        <v>1.61</v>
      </c>
      <c r="O260" s="13">
        <v>0.35</v>
      </c>
      <c r="P260" s="13">
        <v>0.19600000000000001</v>
      </c>
      <c r="Q260" s="13">
        <v>0.69299999999999995</v>
      </c>
      <c r="R260" s="13">
        <v>1.0900000000000001</v>
      </c>
      <c r="S260" s="13">
        <v>6.6000000000000003E-2</v>
      </c>
      <c r="T260" s="13">
        <v>0.80899999999999994</v>
      </c>
      <c r="U260" s="13">
        <v>0.60099999999999998</v>
      </c>
      <c r="V260" s="13">
        <v>0.33399999999999996</v>
      </c>
      <c r="W260" s="13">
        <v>6.923</v>
      </c>
      <c r="X260" s="20">
        <v>16.100000000000001</v>
      </c>
      <c r="Y260" s="20">
        <v>17</v>
      </c>
      <c r="Z260" s="20">
        <v>0.42099999999999999</v>
      </c>
      <c r="AA260" s="20">
        <v>3.3300000000000003E-2</v>
      </c>
      <c r="AB260" s="20">
        <v>3.26</v>
      </c>
      <c r="AC260" s="20">
        <v>15.7</v>
      </c>
      <c r="AD260" s="20">
        <v>4.8000000000000001E-2</v>
      </c>
      <c r="AE260" s="20">
        <v>0.746</v>
      </c>
      <c r="AF260" s="20">
        <v>3.5999999999999997E-2</v>
      </c>
      <c r="AG260" s="20">
        <v>108</v>
      </c>
      <c r="AH260" s="20">
        <v>0.121</v>
      </c>
      <c r="AI260" s="20">
        <v>4.7E-2</v>
      </c>
      <c r="AJ260" s="20">
        <v>0.05</v>
      </c>
      <c r="AK260" s="18" t="s">
        <v>140</v>
      </c>
      <c r="AL260" s="43">
        <v>8.5</v>
      </c>
      <c r="AM260">
        <v>0.2</v>
      </c>
      <c r="AN260" t="s">
        <v>130</v>
      </c>
    </row>
    <row r="261" spans="1:40" x14ac:dyDescent="0.2">
      <c r="A261" t="s">
        <v>2</v>
      </c>
      <c r="B261" s="3">
        <v>42948</v>
      </c>
      <c r="C261" s="3">
        <v>42975</v>
      </c>
      <c r="D261">
        <v>2017</v>
      </c>
      <c r="E261">
        <v>8</v>
      </c>
      <c r="F261" s="4">
        <v>88.010987200000002</v>
      </c>
      <c r="G261">
        <v>5.87</v>
      </c>
      <c r="H261" s="12">
        <v>1.3489629999999999E-3</v>
      </c>
      <c r="I261" s="13">
        <v>0.14499999999999999</v>
      </c>
      <c r="J261" s="13">
        <v>0.102496</v>
      </c>
      <c r="K261" s="13">
        <v>0.92</v>
      </c>
      <c r="L261" s="13">
        <v>0.14399999999999999</v>
      </c>
      <c r="M261" s="13">
        <v>0.157</v>
      </c>
      <c r="N261" s="13">
        <v>1.2</v>
      </c>
      <c r="O261" s="13">
        <v>0.245</v>
      </c>
      <c r="P261" s="13">
        <v>0.125</v>
      </c>
      <c r="Q261" s="13">
        <v>0.46</v>
      </c>
      <c r="R261" s="13">
        <v>1.0980000000000001</v>
      </c>
      <c r="S261" s="13">
        <v>5.8000000000000003E-2</v>
      </c>
      <c r="T261" s="13">
        <v>0.48599999999999999</v>
      </c>
      <c r="U261" s="13">
        <v>0.34200000000000003</v>
      </c>
      <c r="V261" s="13">
        <v>0.18500000000000003</v>
      </c>
      <c r="W261" s="13">
        <v>5.0110000000000001</v>
      </c>
      <c r="X261" s="20">
        <v>10.4</v>
      </c>
      <c r="Y261" s="20">
        <v>8.8000000000000007</v>
      </c>
      <c r="Z261" s="20">
        <v>0.253</v>
      </c>
      <c r="AA261" s="20">
        <v>1.54E-2</v>
      </c>
      <c r="AB261" s="20">
        <v>1.87</v>
      </c>
      <c r="AC261" s="20">
        <v>11</v>
      </c>
      <c r="AD261" s="20">
        <v>0.03</v>
      </c>
      <c r="AE261" s="20">
        <v>0.26100000000000001</v>
      </c>
      <c r="AF261" s="20">
        <v>0.02</v>
      </c>
      <c r="AG261" s="20">
        <v>66.3</v>
      </c>
      <c r="AH261" s="20">
        <v>7.6999999999999999E-2</v>
      </c>
      <c r="AI261" s="20">
        <v>4.2999999999999997E-2</v>
      </c>
      <c r="AJ261" s="20">
        <v>0.08</v>
      </c>
      <c r="AK261" s="18" t="s">
        <v>140</v>
      </c>
      <c r="AL261" s="43">
        <v>7.3</v>
      </c>
      <c r="AM261">
        <v>0.15</v>
      </c>
      <c r="AN261" t="s">
        <v>133</v>
      </c>
    </row>
    <row r="262" spans="1:40" x14ac:dyDescent="0.2">
      <c r="A262" t="s">
        <v>2</v>
      </c>
      <c r="B262" s="3">
        <v>42975</v>
      </c>
      <c r="C262" s="3">
        <v>43010</v>
      </c>
      <c r="D262">
        <v>2017</v>
      </c>
      <c r="E262">
        <v>9</v>
      </c>
      <c r="F262" s="4">
        <v>84.889504000000002</v>
      </c>
      <c r="G262">
        <v>5.93</v>
      </c>
      <c r="H262" s="12">
        <v>1.174898E-3</v>
      </c>
      <c r="I262" s="13">
        <v>0.14799999999999999</v>
      </c>
      <c r="J262" s="13">
        <v>0.12767200000000001</v>
      </c>
      <c r="K262" s="13">
        <v>0.44</v>
      </c>
      <c r="L262" s="13">
        <v>0.158</v>
      </c>
      <c r="M262" s="13">
        <v>0.183</v>
      </c>
      <c r="N262" s="13">
        <v>1.1100000000000001</v>
      </c>
      <c r="O262" s="13">
        <v>0.34</v>
      </c>
      <c r="P262" s="13">
        <v>0.16700000000000001</v>
      </c>
      <c r="Q262" s="13">
        <v>0.23599999999999999</v>
      </c>
      <c r="R262" s="13">
        <v>1.093</v>
      </c>
      <c r="S262" s="13">
        <v>0.05</v>
      </c>
      <c r="T262" s="13">
        <v>0.53700000000000003</v>
      </c>
      <c r="U262" s="13">
        <v>0.379</v>
      </c>
      <c r="V262" s="13">
        <v>0.19600000000000001</v>
      </c>
      <c r="W262" s="13">
        <v>5.0060000000000002</v>
      </c>
      <c r="X262" s="20">
        <v>8.6999999999999993</v>
      </c>
      <c r="Y262" s="20">
        <v>9.8000000000000007</v>
      </c>
      <c r="Z262" s="20">
        <v>0.18</v>
      </c>
      <c r="AA262" s="20">
        <v>1.37E-2</v>
      </c>
      <c r="AB262" s="20">
        <v>1.48</v>
      </c>
      <c r="AC262" s="20">
        <v>6.94</v>
      </c>
      <c r="AD262" s="20">
        <v>3.2000000000000001E-2</v>
      </c>
      <c r="AE262" s="20">
        <v>0.22900000000000001</v>
      </c>
      <c r="AF262" s="20">
        <v>1.7000000000000001E-2</v>
      </c>
      <c r="AG262" s="20">
        <v>68.099999999999994</v>
      </c>
      <c r="AH262" s="20">
        <v>9.7000000000000003E-2</v>
      </c>
      <c r="AI262" s="20">
        <v>4.1000000000000002E-2</v>
      </c>
      <c r="AJ262" s="20">
        <v>7.0000000000000007E-2</v>
      </c>
      <c r="AK262" s="18" t="s">
        <v>140</v>
      </c>
      <c r="AL262" s="43">
        <v>5.9</v>
      </c>
      <c r="AM262">
        <v>0.11</v>
      </c>
      <c r="AN262" t="s">
        <v>134</v>
      </c>
    </row>
    <row r="263" spans="1:40" x14ac:dyDescent="0.2">
      <c r="A263" t="s">
        <v>2</v>
      </c>
      <c r="B263" s="3">
        <v>43010</v>
      </c>
      <c r="C263" s="3">
        <v>43040</v>
      </c>
      <c r="D263">
        <v>2017</v>
      </c>
      <c r="E263">
        <v>10</v>
      </c>
      <c r="F263" s="4">
        <v>81.402346199999997</v>
      </c>
      <c r="G263">
        <v>6.21</v>
      </c>
      <c r="H263" s="12">
        <v>6.1659499999999995E-4</v>
      </c>
      <c r="I263" s="13">
        <v>0.14199999999999999</v>
      </c>
      <c r="J263" s="13">
        <v>2.5714600000000001E-2</v>
      </c>
      <c r="K263" s="13">
        <v>2.5169999999999999</v>
      </c>
      <c r="L263" s="13">
        <v>1.7000000000000001E-2</v>
      </c>
      <c r="M263" s="13">
        <v>9.4E-2</v>
      </c>
      <c r="N263" s="13">
        <v>2.34</v>
      </c>
      <c r="O263" s="13">
        <v>0.63500000000000001</v>
      </c>
      <c r="P263" s="13">
        <v>0.41399999999999998</v>
      </c>
      <c r="Q263" s="13">
        <v>0.92300000000000004</v>
      </c>
      <c r="R263" s="13">
        <v>2.3410000000000002</v>
      </c>
      <c r="S263" s="13">
        <v>0.17499999999999999</v>
      </c>
      <c r="T263" s="13">
        <v>0.254</v>
      </c>
      <c r="U263" s="13">
        <v>0.23699999999999999</v>
      </c>
      <c r="V263" s="13">
        <v>0.14299999999999999</v>
      </c>
      <c r="W263" s="13">
        <v>6.6619999999999999</v>
      </c>
      <c r="X263" s="20">
        <v>5.3</v>
      </c>
      <c r="Y263" s="20">
        <v>5.7</v>
      </c>
      <c r="Z263" s="20">
        <v>0.193</v>
      </c>
      <c r="AA263" s="20">
        <v>1.17E-2</v>
      </c>
      <c r="AB263" s="20">
        <v>1.06</v>
      </c>
      <c r="AC263" s="20">
        <v>8.5500000000000007</v>
      </c>
      <c r="AD263" s="20">
        <v>0.02</v>
      </c>
      <c r="AE263" s="20">
        <v>0.224</v>
      </c>
      <c r="AF263" s="20">
        <v>6.2E-2</v>
      </c>
      <c r="AG263" s="20">
        <v>117</v>
      </c>
      <c r="AH263" s="20">
        <v>6.6000000000000003E-2</v>
      </c>
      <c r="AI263" s="20">
        <v>4.7E-2</v>
      </c>
      <c r="AJ263" s="20">
        <v>7.0000000000000007E-2</v>
      </c>
      <c r="AK263" s="18" t="s">
        <v>140</v>
      </c>
      <c r="AL263" s="43">
        <v>4.2</v>
      </c>
      <c r="AM263">
        <v>0.11</v>
      </c>
      <c r="AN263" t="s">
        <v>125</v>
      </c>
    </row>
    <row r="264" spans="1:40" x14ac:dyDescent="0.2">
      <c r="A264" t="s">
        <v>2</v>
      </c>
      <c r="B264" s="3">
        <v>43040</v>
      </c>
      <c r="C264" s="3">
        <v>43066</v>
      </c>
      <c r="D264">
        <v>2017</v>
      </c>
      <c r="E264">
        <v>11</v>
      </c>
      <c r="F264" s="4">
        <v>63.667388840000001</v>
      </c>
      <c r="G264">
        <v>5.74</v>
      </c>
      <c r="H264" s="12">
        <v>1.819701E-3</v>
      </c>
      <c r="I264" s="13">
        <v>0.16900000000000001</v>
      </c>
      <c r="J264" s="13">
        <v>2.24998E-2</v>
      </c>
      <c r="K264" s="13">
        <v>3.1709999999999998</v>
      </c>
      <c r="L264" s="13">
        <v>0.152</v>
      </c>
      <c r="M264" s="13">
        <v>9.2999999999999999E-2</v>
      </c>
      <c r="N264" s="13">
        <v>2.0699999999999998</v>
      </c>
      <c r="O264" s="13">
        <v>0.35099999999999998</v>
      </c>
      <c r="P264" s="13">
        <v>0.223</v>
      </c>
      <c r="Q264" s="13">
        <v>1.2749999999999999</v>
      </c>
      <c r="R264" s="13">
        <v>1.74</v>
      </c>
      <c r="S264" s="13">
        <v>0.17399999999999999</v>
      </c>
      <c r="T264" s="13">
        <v>0.39900000000000002</v>
      </c>
      <c r="U264" s="13">
        <v>0.247</v>
      </c>
      <c r="V264" s="13">
        <v>0.154</v>
      </c>
      <c r="W264" s="13">
        <v>4.8529999999999998</v>
      </c>
      <c r="X264" s="20">
        <v>5.2</v>
      </c>
      <c r="Y264" s="20">
        <v>5.2</v>
      </c>
      <c r="Z264" s="20">
        <v>0.20699999999999999</v>
      </c>
      <c r="AA264" s="20">
        <v>9.7000000000000003E-3</v>
      </c>
      <c r="AB264" s="20">
        <v>0.46800000000000003</v>
      </c>
      <c r="AC264" s="20">
        <v>4.42</v>
      </c>
      <c r="AD264" s="20">
        <v>0.02</v>
      </c>
      <c r="AE264" s="20">
        <v>0.11600000000000001</v>
      </c>
      <c r="AF264" s="20">
        <v>1.2E-2</v>
      </c>
      <c r="AG264" s="20">
        <v>140</v>
      </c>
      <c r="AH264" s="20">
        <v>8.7999999999999995E-2</v>
      </c>
      <c r="AI264" s="20">
        <v>3.5999999999999997E-2</v>
      </c>
      <c r="AJ264" s="20">
        <v>0.05</v>
      </c>
      <c r="AK264" s="18" t="s">
        <v>140</v>
      </c>
      <c r="AL264" s="43">
        <v>4.3</v>
      </c>
      <c r="AM264">
        <v>0.15</v>
      </c>
      <c r="AN264" t="s">
        <v>135</v>
      </c>
    </row>
    <row r="265" spans="1:40" x14ac:dyDescent="0.2">
      <c r="A265" t="s">
        <v>2</v>
      </c>
      <c r="B265" s="3">
        <v>43066</v>
      </c>
      <c r="C265" s="3">
        <v>43106</v>
      </c>
      <c r="D265">
        <v>2017</v>
      </c>
      <c r="E265">
        <v>12</v>
      </c>
      <c r="F265" s="4">
        <v>138.73374250000001</v>
      </c>
      <c r="G265">
        <v>5.16</v>
      </c>
      <c r="H265" s="12">
        <v>6.9183100000000004E-3</v>
      </c>
      <c r="I265" s="13">
        <v>0.122</v>
      </c>
      <c r="J265" s="13">
        <v>5.9214200000000002E-2</v>
      </c>
      <c r="K265" s="13">
        <v>1.359</v>
      </c>
      <c r="L265" s="13">
        <v>0.19800000000000001</v>
      </c>
      <c r="M265" s="13">
        <v>8.6999999999999994E-2</v>
      </c>
      <c r="N265" s="13">
        <v>1.25</v>
      </c>
      <c r="O265" s="13">
        <v>9.2999999999999999E-2</v>
      </c>
      <c r="P265" s="13">
        <v>7.4999999999999997E-2</v>
      </c>
      <c r="Q265" s="13">
        <v>0.70599999999999996</v>
      </c>
      <c r="R265" s="13">
        <v>0.873</v>
      </c>
      <c r="S265" s="13">
        <v>3.6999999999999998E-2</v>
      </c>
      <c r="T265" s="13">
        <v>0.29800000000000004</v>
      </c>
      <c r="U265" t="s">
        <v>149</v>
      </c>
      <c r="V265" s="13">
        <v>1.3000000000000012E-2</v>
      </c>
      <c r="W265" s="13">
        <v>3.2</v>
      </c>
      <c r="X265" s="22">
        <v>2</v>
      </c>
      <c r="Y265" s="22">
        <v>3</v>
      </c>
      <c r="Z265" s="22">
        <v>0.23</v>
      </c>
      <c r="AA265" s="22">
        <v>1.11E-2</v>
      </c>
      <c r="AB265" s="22">
        <v>0.52300000000000002</v>
      </c>
      <c r="AC265" s="22">
        <v>2.44</v>
      </c>
      <c r="AD265" s="22">
        <v>0.02</v>
      </c>
      <c r="AE265" s="22">
        <v>5.6000000000000001E-2</v>
      </c>
      <c r="AF265" s="22">
        <v>6.0000000000000001E-3</v>
      </c>
      <c r="AG265" s="22">
        <v>17.7</v>
      </c>
      <c r="AH265" s="22">
        <v>5.8000000000000003E-2</v>
      </c>
      <c r="AI265" s="22">
        <v>2.9000000000000001E-2</v>
      </c>
      <c r="AJ265" s="22">
        <v>0.05</v>
      </c>
      <c r="AK265" s="18" t="s">
        <v>140</v>
      </c>
      <c r="AL265" s="43">
        <v>2.8438623153326859</v>
      </c>
      <c r="AM265">
        <v>0.2</v>
      </c>
      <c r="AN265" t="s">
        <v>136</v>
      </c>
    </row>
    <row r="266" spans="1:40" x14ac:dyDescent="0.2">
      <c r="A266" t="s">
        <v>2</v>
      </c>
      <c r="B266" s="3">
        <v>43106</v>
      </c>
      <c r="C266" s="3">
        <v>43129</v>
      </c>
      <c r="D266">
        <v>2018</v>
      </c>
      <c r="E266">
        <v>1</v>
      </c>
      <c r="F266" s="4">
        <v>60.275501749999997</v>
      </c>
      <c r="G266">
        <v>5.12</v>
      </c>
      <c r="H266" s="12">
        <v>7.5857759999999998E-3</v>
      </c>
      <c r="I266" s="13">
        <v>0.29299999999999998</v>
      </c>
      <c r="J266" s="13">
        <v>0.17865500000000001</v>
      </c>
      <c r="K266" s="13">
        <v>2.4750000000000001</v>
      </c>
      <c r="L266" s="13">
        <v>0.27600000000000002</v>
      </c>
      <c r="M266" s="13">
        <v>0.17399999999999999</v>
      </c>
      <c r="N266">
        <v>1.9</v>
      </c>
      <c r="O266" s="13">
        <v>0.23499999999999999</v>
      </c>
      <c r="P266" s="13">
        <v>0.156</v>
      </c>
      <c r="Q266" s="13">
        <v>1.1990000000000001</v>
      </c>
      <c r="R266" s="13">
        <v>0.88900000000000001</v>
      </c>
      <c r="S266" s="13">
        <v>4.1000000000000002E-2</v>
      </c>
      <c r="T266" s="13">
        <v>0.54900000000000004</v>
      </c>
      <c r="U266" s="13">
        <v>0.27300000000000002</v>
      </c>
      <c r="V266" s="13">
        <v>9.9000000000000032E-2</v>
      </c>
      <c r="W266" s="13">
        <v>3.7440000000000002</v>
      </c>
      <c r="X266" s="13">
        <v>19.100000000000001</v>
      </c>
      <c r="Y266" s="13">
        <v>33.1</v>
      </c>
      <c r="Z266" s="24">
        <v>0.434</v>
      </c>
      <c r="AA266" s="24">
        <v>2.01E-2</v>
      </c>
      <c r="AB266" s="24">
        <v>0.496</v>
      </c>
      <c r="AC266" s="25">
        <v>4.83</v>
      </c>
      <c r="AD266" s="24">
        <v>9.5000000000000001E-2</v>
      </c>
      <c r="AE266" s="24">
        <v>0.13</v>
      </c>
      <c r="AF266" s="24">
        <v>4.1000000000000002E-2</v>
      </c>
      <c r="AG266" s="24">
        <v>33.799999999999997</v>
      </c>
      <c r="AH266" s="24">
        <v>0.13600000000000001</v>
      </c>
      <c r="AI266" s="24">
        <v>9.1999999999999998E-2</v>
      </c>
      <c r="AJ266" s="24">
        <v>0.08</v>
      </c>
      <c r="AK266" s="19" t="s">
        <v>146</v>
      </c>
      <c r="AL266" s="26">
        <v>5</v>
      </c>
      <c r="AM266" s="27">
        <v>0.24</v>
      </c>
    </row>
    <row r="267" spans="1:40" x14ac:dyDescent="0.2">
      <c r="A267" t="s">
        <v>2</v>
      </c>
      <c r="B267" s="3">
        <v>43129</v>
      </c>
      <c r="C267" s="3">
        <v>43157</v>
      </c>
      <c r="D267">
        <v>2018</v>
      </c>
      <c r="E267">
        <v>2</v>
      </c>
      <c r="F267" s="4">
        <v>34.752941509999999</v>
      </c>
      <c r="G267">
        <v>4.91</v>
      </c>
      <c r="H267" s="12">
        <v>1.2302688000000001E-2</v>
      </c>
      <c r="I267" s="13">
        <v>0.309</v>
      </c>
      <c r="J267" s="13">
        <v>0.21997259999999999</v>
      </c>
      <c r="K267" s="13">
        <v>1.927</v>
      </c>
      <c r="L267" s="13">
        <v>0.629</v>
      </c>
      <c r="M267" s="13">
        <v>0.52600000000000002</v>
      </c>
      <c r="N267">
        <v>2.19</v>
      </c>
      <c r="O267" s="13">
        <v>0.15229999999999999</v>
      </c>
      <c r="P267" s="13">
        <v>0.13159999999999999</v>
      </c>
      <c r="Q267" s="13">
        <v>0.98650000000000004</v>
      </c>
      <c r="R267" s="13">
        <v>0.35709999999999997</v>
      </c>
      <c r="S267" s="13">
        <v>1.24E-2</v>
      </c>
      <c r="T267" s="13">
        <v>1.286</v>
      </c>
      <c r="U267" s="13">
        <v>0.65700000000000003</v>
      </c>
      <c r="V267" s="13">
        <v>0.13100000000000001</v>
      </c>
      <c r="W267" s="13">
        <v>2.1269999999999998</v>
      </c>
      <c r="X267" s="13">
        <v>8</v>
      </c>
      <c r="Y267" s="13">
        <v>5</v>
      </c>
      <c r="Z267" s="24">
        <v>0.90900000000000003</v>
      </c>
      <c r="AA267" s="24">
        <v>2.8199999999999999E-2</v>
      </c>
      <c r="AB267" s="24">
        <v>1.23</v>
      </c>
      <c r="AC267" s="25">
        <v>9.0299999999999994</v>
      </c>
      <c r="AD267" s="23">
        <v>0.13</v>
      </c>
      <c r="AE267" s="24">
        <v>0.15</v>
      </c>
      <c r="AF267" s="24">
        <v>1.6E-2</v>
      </c>
      <c r="AG267" s="24">
        <v>18.7</v>
      </c>
      <c r="AH267" s="24">
        <v>0.121</v>
      </c>
      <c r="AI267" s="24">
        <v>0.13700000000000001</v>
      </c>
      <c r="AJ267" s="23">
        <v>0.16</v>
      </c>
      <c r="AK267" s="19" t="s">
        <v>146</v>
      </c>
      <c r="AL267" s="26">
        <v>2.4</v>
      </c>
      <c r="AM267" s="27" t="s">
        <v>36</v>
      </c>
    </row>
    <row r="268" spans="1:40" x14ac:dyDescent="0.2">
      <c r="A268" t="s">
        <v>2</v>
      </c>
      <c r="B268" s="3">
        <v>43157</v>
      </c>
      <c r="C268" s="3">
        <v>43193</v>
      </c>
      <c r="D268">
        <v>2018</v>
      </c>
      <c r="E268">
        <v>3</v>
      </c>
      <c r="F268" s="4">
        <v>27.246306140000002</v>
      </c>
      <c r="G268">
        <v>4.82</v>
      </c>
      <c r="H268" s="12">
        <v>1.5135612E-2</v>
      </c>
      <c r="I268" s="13">
        <v>0.41099999999999998</v>
      </c>
      <c r="J268" s="13">
        <v>0.35422019999999999</v>
      </c>
      <c r="K268" s="13">
        <v>1.2290000000000001</v>
      </c>
      <c r="L268" s="13">
        <v>0.51</v>
      </c>
      <c r="M268" s="13">
        <v>0.45400000000000001</v>
      </c>
      <c r="N268">
        <v>2.0099999999999998</v>
      </c>
      <c r="O268" s="13">
        <v>0.29699999999999999</v>
      </c>
      <c r="P268" s="13">
        <v>0.13300000000000001</v>
      </c>
      <c r="Q268" s="13">
        <v>0.57699999999999996</v>
      </c>
      <c r="R268" s="13">
        <v>0.58499999999999996</v>
      </c>
      <c r="S268" s="13">
        <v>7.0000000000000001E-3</v>
      </c>
      <c r="T268" s="13">
        <v>1.1019999999999999</v>
      </c>
      <c r="U268" s="13">
        <v>0.59199999999999997</v>
      </c>
      <c r="V268" s="13">
        <v>0.13799999999999996</v>
      </c>
      <c r="W268" s="13">
        <v>3.5880000000000001</v>
      </c>
      <c r="X268" s="13">
        <v>7</v>
      </c>
      <c r="Y268" s="13">
        <v>6.8</v>
      </c>
      <c r="Z268" s="24">
        <v>0.81599999999999995</v>
      </c>
      <c r="AA268" s="24">
        <v>3.1699999999999999E-2</v>
      </c>
      <c r="AB268" s="24">
        <v>0.873</v>
      </c>
      <c r="AC268" s="25">
        <v>8.7899999999999991</v>
      </c>
      <c r="AD268" s="24">
        <v>7.8E-2</v>
      </c>
      <c r="AE268" s="24">
        <v>0.18</v>
      </c>
      <c r="AF268" s="24">
        <v>2.1000000000000001E-2</v>
      </c>
      <c r="AG268" s="24">
        <v>70.8</v>
      </c>
      <c r="AH268" s="24">
        <v>0.14499999999999999</v>
      </c>
      <c r="AI268" s="24">
        <v>0.11799999999999999</v>
      </c>
      <c r="AJ268" s="24">
        <v>0.15</v>
      </c>
      <c r="AK268" s="19">
        <v>0.03</v>
      </c>
      <c r="AL268" s="26">
        <v>3</v>
      </c>
      <c r="AM268" s="27">
        <v>0.1</v>
      </c>
    </row>
    <row r="269" spans="1:40" x14ac:dyDescent="0.2">
      <c r="A269" t="s">
        <v>2</v>
      </c>
      <c r="B269" s="3">
        <v>43193</v>
      </c>
      <c r="C269" s="3">
        <v>43222</v>
      </c>
      <c r="D269">
        <v>2018</v>
      </c>
      <c r="E269">
        <v>4</v>
      </c>
      <c r="F269" s="4">
        <v>17.793506050000001</v>
      </c>
      <c r="G269">
        <v>6.14</v>
      </c>
      <c r="H269" s="12">
        <v>7.2443599999999996E-4</v>
      </c>
      <c r="I269" s="13">
        <v>0.379</v>
      </c>
      <c r="J269" s="13">
        <v>0.32392959999999998</v>
      </c>
      <c r="K269" s="13">
        <v>1.1919999999999999</v>
      </c>
      <c r="L269" s="13">
        <v>0.55600000000000005</v>
      </c>
      <c r="M269" s="13">
        <v>0.91100000000000003</v>
      </c>
      <c r="N269">
        <v>2.0299999999999998</v>
      </c>
      <c r="O269" s="13">
        <v>0.47499999999999998</v>
      </c>
      <c r="P269" s="13">
        <v>0.159</v>
      </c>
      <c r="Q269" s="13">
        <v>0.64</v>
      </c>
      <c r="R269" s="13">
        <v>0.69099999999999995</v>
      </c>
      <c r="S269" s="13">
        <v>2.5999999999999999E-2</v>
      </c>
      <c r="T269" s="13">
        <v>1.6440000000000001</v>
      </c>
      <c r="U269" s="13">
        <v>1.0880000000000001</v>
      </c>
      <c r="V269" s="13">
        <v>0.17700000000000005</v>
      </c>
      <c r="W269" s="13">
        <v>4.8609999999999998</v>
      </c>
      <c r="X269" s="13">
        <v>10.3</v>
      </c>
      <c r="Y269" s="13">
        <v>16.8</v>
      </c>
      <c r="Z269" s="24">
        <v>0.44500000000000001</v>
      </c>
      <c r="AA269" s="24">
        <v>1.8700000000000001E-2</v>
      </c>
      <c r="AB269" s="24">
        <v>1.1000000000000001</v>
      </c>
      <c r="AC269" s="25">
        <v>9.08</v>
      </c>
      <c r="AD269" s="24">
        <v>0.10100000000000001</v>
      </c>
      <c r="AE269" s="24">
        <v>0.21</v>
      </c>
      <c r="AF269" s="24">
        <v>2.7E-2</v>
      </c>
      <c r="AG269" s="24">
        <v>68.599999999999994</v>
      </c>
      <c r="AH269" s="24">
        <v>0.19900000000000001</v>
      </c>
      <c r="AI269" s="24">
        <v>0.11700000000000001</v>
      </c>
      <c r="AJ269" s="24">
        <v>0.11</v>
      </c>
      <c r="AK269" s="19">
        <v>0.02</v>
      </c>
      <c r="AL269" s="26">
        <v>8.7857798204793092</v>
      </c>
      <c r="AM269" s="27">
        <v>0.46</v>
      </c>
    </row>
    <row r="270" spans="1:40" x14ac:dyDescent="0.2">
      <c r="A270" t="s">
        <v>2</v>
      </c>
      <c r="B270" s="3">
        <v>43222</v>
      </c>
      <c r="C270" s="3">
        <v>43255</v>
      </c>
      <c r="D270">
        <v>2018</v>
      </c>
      <c r="E270">
        <v>5</v>
      </c>
      <c r="F270" s="4">
        <v>12.295146040000001</v>
      </c>
      <c r="G270">
        <v>6.49</v>
      </c>
      <c r="H270" s="12">
        <v>3.2359400000000002E-4</v>
      </c>
      <c r="I270" s="13">
        <v>0.71699999999999997</v>
      </c>
      <c r="J270" s="13">
        <v>0.67204739999999996</v>
      </c>
      <c r="K270" s="13">
        <v>0.97299999999999998</v>
      </c>
      <c r="L270" s="13">
        <v>0.6</v>
      </c>
      <c r="M270" s="13">
        <v>1.3620000000000001</v>
      </c>
      <c r="N270">
        <v>3.66</v>
      </c>
      <c r="O270" s="13">
        <v>0.98699999999999999</v>
      </c>
      <c r="P270" s="13">
        <v>0.38600000000000001</v>
      </c>
      <c r="Q270" s="13">
        <v>0.53300000000000003</v>
      </c>
      <c r="R270" s="13">
        <v>2.7959999999999998</v>
      </c>
      <c r="S270" s="13">
        <v>0.223</v>
      </c>
      <c r="T270" s="13">
        <v>2.516</v>
      </c>
      <c r="U270" s="13">
        <v>1.9159999999999999</v>
      </c>
      <c r="V270" s="13">
        <v>0.55399999999999983</v>
      </c>
      <c r="W270" s="13">
        <v>8.7100000000000009</v>
      </c>
      <c r="X270" s="13">
        <v>35.4</v>
      </c>
      <c r="Y270" s="13">
        <v>36.9</v>
      </c>
      <c r="Z270" s="24">
        <v>0.73399999999999999</v>
      </c>
      <c r="AA270" s="24">
        <v>2.46E-2</v>
      </c>
      <c r="AB270" s="24">
        <v>1.81</v>
      </c>
      <c r="AC270" s="25">
        <v>9.23</v>
      </c>
      <c r="AD270" s="24">
        <v>0.11600000000000001</v>
      </c>
      <c r="AE270" s="24">
        <v>0.38200000000000001</v>
      </c>
      <c r="AF270" s="24">
        <v>4.4999999999999998E-2</v>
      </c>
      <c r="AG270" s="24">
        <v>98.5</v>
      </c>
      <c r="AH270" s="24">
        <v>0.26800000000000002</v>
      </c>
      <c r="AI270" s="24">
        <v>0.219</v>
      </c>
      <c r="AJ270" s="23">
        <v>0.16</v>
      </c>
      <c r="AK270" s="19">
        <v>0.02</v>
      </c>
      <c r="AL270" s="26">
        <v>11.060140458496825</v>
      </c>
      <c r="AM270" s="28">
        <v>0.23</v>
      </c>
    </row>
    <row r="271" spans="1:40" x14ac:dyDescent="0.2">
      <c r="A271" t="s">
        <v>2</v>
      </c>
      <c r="B271" s="3">
        <v>43255</v>
      </c>
      <c r="C271" s="3">
        <v>43283</v>
      </c>
      <c r="D271">
        <v>2018</v>
      </c>
      <c r="E271">
        <v>6</v>
      </c>
      <c r="F271" s="4">
        <v>34.977570630000002</v>
      </c>
      <c r="G271">
        <v>6.24</v>
      </c>
      <c r="H271" s="12">
        <v>5.7543999999999998E-4</v>
      </c>
      <c r="I271" s="13">
        <v>0.189</v>
      </c>
      <c r="J271" s="13">
        <v>0.14520240000000001</v>
      </c>
      <c r="K271" s="13">
        <v>0.94799999999999995</v>
      </c>
      <c r="L271" s="13">
        <v>0.17499999999999999</v>
      </c>
      <c r="M271" s="13">
        <v>0.35899999999999999</v>
      </c>
      <c r="N271">
        <v>1.64</v>
      </c>
      <c r="O271" s="13">
        <v>0.38</v>
      </c>
      <c r="P271" s="13">
        <v>0.182</v>
      </c>
      <c r="Q271" s="13">
        <v>0.56100000000000005</v>
      </c>
      <c r="R271" s="13">
        <v>1.423</v>
      </c>
      <c r="S271" s="13">
        <v>6.6000000000000003E-2</v>
      </c>
      <c r="T271" s="13">
        <v>0.74199999999999999</v>
      </c>
      <c r="U271" s="13">
        <v>0.56699999999999995</v>
      </c>
      <c r="V271" s="13">
        <v>0.20799999999999996</v>
      </c>
      <c r="W271" s="13">
        <v>8.3989999999999991</v>
      </c>
      <c r="X271" s="13">
        <v>13.5</v>
      </c>
      <c r="Y271" s="13">
        <v>14.6</v>
      </c>
      <c r="Z271" s="24">
        <v>0.28499999999999998</v>
      </c>
      <c r="AA271" s="24">
        <v>1.17E-2</v>
      </c>
      <c r="AB271" s="24">
        <v>0.74</v>
      </c>
      <c r="AC271" s="25">
        <v>4.17</v>
      </c>
      <c r="AD271" s="24">
        <v>6.6000000000000003E-2</v>
      </c>
      <c r="AE271" s="24">
        <v>0.14599999999999999</v>
      </c>
      <c r="AF271" s="24">
        <v>2.1000000000000001E-2</v>
      </c>
      <c r="AG271" s="24">
        <v>54.6</v>
      </c>
      <c r="AH271" s="24">
        <v>0.10299999999999999</v>
      </c>
      <c r="AI271" s="24">
        <v>8.2000000000000003E-2</v>
      </c>
      <c r="AJ271" s="24">
        <v>0.11</v>
      </c>
      <c r="AK271" s="19">
        <v>0.03</v>
      </c>
      <c r="AL271" s="26">
        <v>8.0677483305506339</v>
      </c>
      <c r="AM271" s="27">
        <v>0.23</v>
      </c>
    </row>
    <row r="272" spans="1:40" x14ac:dyDescent="0.2">
      <c r="A272" t="s">
        <v>2</v>
      </c>
      <c r="B272" s="3">
        <v>43283</v>
      </c>
      <c r="C272" s="3">
        <v>43311</v>
      </c>
      <c r="D272">
        <v>2018</v>
      </c>
      <c r="E272">
        <v>7</v>
      </c>
      <c r="F272" s="4">
        <v>11.871175490000001</v>
      </c>
      <c r="G272">
        <v>6.32</v>
      </c>
      <c r="H272" s="12">
        <v>4.7863000000000002E-4</v>
      </c>
      <c r="I272" s="13">
        <v>0.34499999999999997</v>
      </c>
      <c r="J272" s="13">
        <v>0.28567920000000002</v>
      </c>
      <c r="K272" s="13">
        <v>1.284</v>
      </c>
      <c r="L272" s="13">
        <v>0.28699999999999998</v>
      </c>
      <c r="M272" s="13">
        <v>0.44600000000000001</v>
      </c>
      <c r="N272">
        <v>2.54</v>
      </c>
      <c r="O272" s="13">
        <v>1.0640000000000001</v>
      </c>
      <c r="P272" s="13">
        <v>0.49099999999999999</v>
      </c>
      <c r="Q272" s="13">
        <v>0.55600000000000005</v>
      </c>
      <c r="R272" s="13">
        <v>2.3410000000000002</v>
      </c>
      <c r="S272" s="13">
        <v>0.13900000000000001</v>
      </c>
      <c r="T272" s="13">
        <v>1.2429999999999999</v>
      </c>
      <c r="U272" s="13">
        <v>0.95599999999999996</v>
      </c>
      <c r="V272" s="13">
        <v>0.51</v>
      </c>
      <c r="W272" s="13">
        <v>13.653</v>
      </c>
      <c r="X272" s="13">
        <v>36.200000000000003</v>
      </c>
      <c r="Y272" s="13">
        <v>33.6</v>
      </c>
      <c r="Z272" s="24">
        <v>0.95399999999999996</v>
      </c>
      <c r="AA272" s="24">
        <v>2.6100000000000002E-2</v>
      </c>
      <c r="AB272" s="24">
        <v>1.3</v>
      </c>
      <c r="AC272" s="25">
        <v>9.44</v>
      </c>
      <c r="AD272" s="24">
        <v>0.11</v>
      </c>
      <c r="AE272" s="24">
        <v>0.30099999999999999</v>
      </c>
      <c r="AF272" s="24">
        <v>4.9000000000000002E-2</v>
      </c>
      <c r="AG272" s="24">
        <v>141</v>
      </c>
      <c r="AH272" s="24">
        <v>0.24199999999999999</v>
      </c>
      <c r="AI272" s="24">
        <v>0.09</v>
      </c>
      <c r="AJ272" s="23">
        <v>0.13</v>
      </c>
      <c r="AK272" s="19">
        <v>0.04</v>
      </c>
      <c r="AL272" s="26">
        <v>15.994648161767731</v>
      </c>
      <c r="AM272" s="27" t="s">
        <v>36</v>
      </c>
    </row>
    <row r="273" spans="1:40" x14ac:dyDescent="0.2">
      <c r="A273" t="s">
        <v>2</v>
      </c>
      <c r="B273" s="3">
        <v>43311</v>
      </c>
      <c r="C273" s="3">
        <v>43347</v>
      </c>
      <c r="D273">
        <v>2018</v>
      </c>
      <c r="E273">
        <v>8</v>
      </c>
      <c r="F273" s="4">
        <v>81.614331480000004</v>
      </c>
      <c r="G273">
        <v>5.86</v>
      </c>
      <c r="H273" s="12">
        <v>1.3803839999999999E-3</v>
      </c>
      <c r="I273" s="13">
        <v>0.224</v>
      </c>
      <c r="J273" s="13">
        <v>0.18505340000000001</v>
      </c>
      <c r="K273" s="13">
        <v>0.84299999999999997</v>
      </c>
      <c r="L273" s="13">
        <v>0.30399999999999999</v>
      </c>
      <c r="M273" s="13">
        <v>0.54200000000000004</v>
      </c>
      <c r="N273">
        <v>1.58</v>
      </c>
      <c r="O273" s="13">
        <v>0.36299999999999999</v>
      </c>
      <c r="P273" s="13">
        <v>0.14299999999999999</v>
      </c>
      <c r="Q273" s="13">
        <v>0.51200000000000001</v>
      </c>
      <c r="R273" s="13">
        <v>0.93</v>
      </c>
      <c r="S273" s="13">
        <v>2.8000000000000001E-2</v>
      </c>
      <c r="T273" s="13">
        <v>1.1890000000000001</v>
      </c>
      <c r="U273" s="13">
        <v>0.88500000000000001</v>
      </c>
      <c r="V273" s="13">
        <v>0.34299999999999997</v>
      </c>
      <c r="W273" s="13">
        <v>7.0039999999999996</v>
      </c>
      <c r="X273" s="13">
        <v>19.899999999999999</v>
      </c>
      <c r="Y273" s="13">
        <v>17.100000000000001</v>
      </c>
      <c r="Z273" s="24">
        <v>0.42199999999999999</v>
      </c>
      <c r="AA273" s="24">
        <v>1.8599999999999998E-2</v>
      </c>
      <c r="AB273" s="24">
        <v>1.88</v>
      </c>
      <c r="AC273" s="25">
        <v>9.84</v>
      </c>
      <c r="AD273" s="24">
        <v>7.9000000000000001E-2</v>
      </c>
      <c r="AE273" s="24">
        <v>0.42899999999999999</v>
      </c>
      <c r="AF273" s="24">
        <v>2.5999999999999999E-2</v>
      </c>
      <c r="AG273" s="24">
        <v>76.7</v>
      </c>
      <c r="AH273" s="24">
        <v>0.13300000000000001</v>
      </c>
      <c r="AI273" s="24">
        <v>8.3000000000000004E-2</v>
      </c>
      <c r="AJ273" s="23">
        <v>0.09</v>
      </c>
      <c r="AK273" s="19" t="s">
        <v>146</v>
      </c>
      <c r="AL273" s="26">
        <v>9.4909715478915118</v>
      </c>
      <c r="AM273" s="28">
        <v>0.19</v>
      </c>
    </row>
    <row r="274" spans="1:40" x14ac:dyDescent="0.2">
      <c r="A274" t="s">
        <v>2</v>
      </c>
      <c r="B274" s="3">
        <v>43347</v>
      </c>
      <c r="C274" s="3">
        <v>43374</v>
      </c>
      <c r="D274">
        <v>2018</v>
      </c>
      <c r="E274">
        <v>9</v>
      </c>
      <c r="F274" s="4">
        <v>81.614331480000004</v>
      </c>
      <c r="G274">
        <v>5.97</v>
      </c>
      <c r="H274" s="12">
        <v>1.0715189999999999E-3</v>
      </c>
      <c r="I274" s="13">
        <v>0.33900000000000002</v>
      </c>
      <c r="J274" s="13">
        <v>0.1757292</v>
      </c>
      <c r="K274" s="13">
        <v>3.5339999999999998</v>
      </c>
      <c r="L274" s="13">
        <v>0.23799999999999999</v>
      </c>
      <c r="M274" s="13">
        <v>0.13200000000000001</v>
      </c>
      <c r="N274">
        <v>2.46</v>
      </c>
      <c r="O274" s="13">
        <v>0.64200000000000002</v>
      </c>
      <c r="P274" s="13">
        <v>0.33200000000000002</v>
      </c>
      <c r="Q274" s="13">
        <v>1.6020000000000001</v>
      </c>
      <c r="R274" s="13">
        <v>1.0489999999999999</v>
      </c>
      <c r="S274" s="13">
        <v>8.9999999999999993E-3</v>
      </c>
      <c r="T274" s="13">
        <v>0.54899999999999993</v>
      </c>
      <c r="U274" s="13">
        <v>0.311</v>
      </c>
      <c r="V274" s="13">
        <v>0.17899999999999999</v>
      </c>
      <c r="W274" s="13">
        <v>6.617</v>
      </c>
      <c r="X274" s="13">
        <v>8</v>
      </c>
      <c r="Y274" s="13">
        <v>8.1999999999999993</v>
      </c>
      <c r="Z274" s="24">
        <v>0.23699999999999999</v>
      </c>
      <c r="AA274" s="24">
        <v>1.66E-2</v>
      </c>
      <c r="AB274" s="24">
        <v>1.43</v>
      </c>
      <c r="AC274" s="25">
        <v>7.65</v>
      </c>
      <c r="AD274" s="24">
        <v>4.5999999999999999E-2</v>
      </c>
      <c r="AE274" s="24">
        <v>0.27200000000000002</v>
      </c>
      <c r="AF274" s="24">
        <v>2.7E-2</v>
      </c>
      <c r="AG274" s="24">
        <v>115</v>
      </c>
      <c r="AH274" s="24">
        <v>0.14499999999999999</v>
      </c>
      <c r="AI274" s="24">
        <v>7.5999999999999998E-2</v>
      </c>
      <c r="AJ274" s="23">
        <v>0.09</v>
      </c>
      <c r="AK274" s="19" t="s">
        <v>146</v>
      </c>
      <c r="AL274" s="26">
        <v>3.82</v>
      </c>
      <c r="AM274" s="27" t="s">
        <v>36</v>
      </c>
    </row>
    <row r="275" spans="1:40" x14ac:dyDescent="0.2">
      <c r="A275" t="s">
        <v>2</v>
      </c>
      <c r="B275" s="3">
        <v>43374</v>
      </c>
      <c r="C275" s="3">
        <v>43403</v>
      </c>
      <c r="D275">
        <v>2018</v>
      </c>
      <c r="E275">
        <v>10</v>
      </c>
      <c r="F275" s="4">
        <v>58.93190688</v>
      </c>
      <c r="G275">
        <v>6.24</v>
      </c>
      <c r="H275" s="12">
        <v>5.7543999999999998E-4</v>
      </c>
      <c r="I275" s="13">
        <v>0.14099999999999999</v>
      </c>
      <c r="J275" s="13">
        <v>-1.5155999999999999E-2</v>
      </c>
      <c r="K275" s="13">
        <v>3.38</v>
      </c>
      <c r="L275" t="s">
        <v>58</v>
      </c>
      <c r="M275" t="s">
        <v>150</v>
      </c>
      <c r="N275">
        <v>4.12</v>
      </c>
      <c r="O275" s="13">
        <v>1.29</v>
      </c>
      <c r="P275" s="13">
        <v>0.77200000000000002</v>
      </c>
      <c r="Q275" s="13">
        <v>1.298</v>
      </c>
      <c r="R275" s="13">
        <v>5.1470000000000002</v>
      </c>
      <c r="S275" s="13">
        <v>0.82199999999999995</v>
      </c>
      <c r="T275" s="13">
        <v>0.25950000000000001</v>
      </c>
      <c r="U275" s="13">
        <v>0.25700000000000001</v>
      </c>
      <c r="V275" s="13">
        <v>0.24199999999999999</v>
      </c>
      <c r="W275" s="13">
        <v>14.186999999999999</v>
      </c>
      <c r="X275" s="13">
        <v>6.2</v>
      </c>
      <c r="Y275" s="13">
        <v>10.9</v>
      </c>
      <c r="Z275" s="24">
        <v>0.13500000000000001</v>
      </c>
      <c r="AA275" s="24">
        <v>1.8200000000000001E-2</v>
      </c>
      <c r="AB275" s="24">
        <v>0.753</v>
      </c>
      <c r="AC275" s="24">
        <v>17</v>
      </c>
      <c r="AD275" s="24">
        <v>4.4999999999999998E-2</v>
      </c>
      <c r="AE275" s="24">
        <v>0.28999999999999998</v>
      </c>
      <c r="AF275" s="24">
        <v>0.108</v>
      </c>
      <c r="AG275" s="24">
        <v>377</v>
      </c>
      <c r="AH275" s="24">
        <v>6.9000000000000006E-2</v>
      </c>
      <c r="AI275" s="24">
        <v>4.5999999999999999E-2</v>
      </c>
      <c r="AJ275" s="24">
        <v>0.04</v>
      </c>
      <c r="AK275" s="19"/>
      <c r="AL275" s="26">
        <v>7.3552724913655387</v>
      </c>
      <c r="AM275" s="27">
        <v>0.2</v>
      </c>
    </row>
    <row r="276" spans="1:40" x14ac:dyDescent="0.2">
      <c r="A276" t="s">
        <v>2</v>
      </c>
      <c r="B276" s="3">
        <v>43403</v>
      </c>
      <c r="C276" s="3">
        <v>43437</v>
      </c>
      <c r="D276">
        <v>2018</v>
      </c>
      <c r="E276">
        <v>11</v>
      </c>
      <c r="F276" s="4">
        <v>34.196894440000001</v>
      </c>
      <c r="G276">
        <v>5.88</v>
      </c>
      <c r="H276" s="12">
        <v>1.318257E-3</v>
      </c>
      <c r="I276" s="13">
        <v>0.39500000000000002</v>
      </c>
      <c r="J276" s="13">
        <v>0.3296732</v>
      </c>
      <c r="K276" s="13">
        <v>1.4139999999999999</v>
      </c>
      <c r="L276" s="13">
        <v>0.439</v>
      </c>
      <c r="M276" s="13">
        <v>0.20399999999999999</v>
      </c>
      <c r="N276">
        <v>2.1</v>
      </c>
      <c r="O276" s="13">
        <v>0.83599999999999997</v>
      </c>
      <c r="P276" s="13">
        <v>0.36399999999999999</v>
      </c>
      <c r="Q276" s="13">
        <v>0.9</v>
      </c>
      <c r="R276" s="13">
        <v>1.2390000000000001</v>
      </c>
      <c r="S276" s="13">
        <v>9.6000000000000002E-2</v>
      </c>
      <c r="T276" s="13">
        <v>0.871</v>
      </c>
      <c r="U276" s="13">
        <v>0.432</v>
      </c>
      <c r="V276" s="13">
        <v>0.22800000000000001</v>
      </c>
      <c r="W276" s="13">
        <v>8.6880000000000006</v>
      </c>
      <c r="X276" s="13">
        <v>9.1</v>
      </c>
      <c r="Y276" s="13">
        <v>12.9</v>
      </c>
      <c r="Z276" s="24">
        <v>0.55000000000000004</v>
      </c>
      <c r="AA276" s="24">
        <v>3.6900000000000002E-2</v>
      </c>
      <c r="AB276" s="24">
        <v>0.91</v>
      </c>
      <c r="AC276" s="24">
        <v>13.1</v>
      </c>
      <c r="AD276" s="24">
        <v>6.5000000000000002E-2</v>
      </c>
      <c r="AE276" s="24">
        <v>0.19500000000000001</v>
      </c>
      <c r="AF276" s="24">
        <v>5.2999999999999999E-2</v>
      </c>
      <c r="AG276" s="24">
        <v>224</v>
      </c>
      <c r="AH276" s="24">
        <v>0.13900000000000001</v>
      </c>
      <c r="AI276" s="24">
        <v>0.16600000000000001</v>
      </c>
      <c r="AJ276" s="23">
        <v>0.13</v>
      </c>
      <c r="AK276" s="19">
        <v>0.03</v>
      </c>
      <c r="AL276" s="26">
        <v>8.4990458490596694</v>
      </c>
      <c r="AM276" s="27">
        <v>0.29492518571823007</v>
      </c>
    </row>
    <row r="277" spans="1:40" x14ac:dyDescent="0.2">
      <c r="A277" t="s">
        <v>2</v>
      </c>
      <c r="B277" s="3">
        <v>43437</v>
      </c>
      <c r="C277" s="3">
        <v>43464</v>
      </c>
      <c r="D277">
        <v>2018</v>
      </c>
      <c r="E277">
        <v>12</v>
      </c>
      <c r="F277" s="4">
        <v>41.703529809999999</v>
      </c>
      <c r="G277">
        <v>4.92</v>
      </c>
      <c r="H277" s="12">
        <v>1.2022644000000001E-2</v>
      </c>
      <c r="I277" s="13">
        <v>0.159</v>
      </c>
      <c r="J277" s="13">
        <v>0.1122456</v>
      </c>
      <c r="K277" s="13">
        <v>1.012</v>
      </c>
      <c r="L277" s="13">
        <v>0.22600000000000001</v>
      </c>
      <c r="M277" s="13">
        <v>0.122</v>
      </c>
      <c r="N277">
        <v>1.28</v>
      </c>
      <c r="O277" s="13">
        <v>0.11700000000000001</v>
      </c>
      <c r="P277" s="13">
        <v>8.5999999999999993E-2</v>
      </c>
      <c r="Q277" s="13">
        <v>0.63200000000000001</v>
      </c>
      <c r="R277" s="13">
        <v>0.58599999999999997</v>
      </c>
      <c r="S277" s="13">
        <v>2.1000000000000001E-2</v>
      </c>
      <c r="T277" s="13">
        <v>0.46299999999999997</v>
      </c>
      <c r="U277" s="13">
        <v>0.23699999999999999</v>
      </c>
      <c r="V277" s="13">
        <v>0.11499999999999999</v>
      </c>
      <c r="W277" s="13">
        <v>4.569</v>
      </c>
      <c r="X277" s="13">
        <v>9</v>
      </c>
      <c r="Y277" s="13">
        <v>7</v>
      </c>
      <c r="Z277" s="24">
        <v>0.28999999999999998</v>
      </c>
      <c r="AA277" s="24">
        <v>1.4E-2</v>
      </c>
      <c r="AB277" s="24">
        <v>0.53</v>
      </c>
      <c r="AC277" s="24">
        <v>5</v>
      </c>
      <c r="AD277" s="25" t="s">
        <v>56</v>
      </c>
      <c r="AE277" s="25">
        <v>0.14000000000000001</v>
      </c>
      <c r="AF277" s="25">
        <v>0.01</v>
      </c>
      <c r="AG277" s="24">
        <v>39</v>
      </c>
      <c r="AH277" s="24">
        <v>7.0000000000000007E-2</v>
      </c>
      <c r="AI277" s="24">
        <v>0.03</v>
      </c>
      <c r="AJ277" s="24" t="s">
        <v>147</v>
      </c>
      <c r="AK277" s="19" t="s">
        <v>34</v>
      </c>
      <c r="AL277" s="26">
        <v>3.5</v>
      </c>
      <c r="AM277" s="27">
        <v>0.12</v>
      </c>
    </row>
    <row r="278" spans="1:40" x14ac:dyDescent="0.2">
      <c r="A278" t="s">
        <v>2</v>
      </c>
      <c r="B278" s="3">
        <v>43464</v>
      </c>
      <c r="C278" s="3">
        <v>43493</v>
      </c>
      <c r="D278">
        <v>2019</v>
      </c>
      <c r="E278">
        <v>1</v>
      </c>
      <c r="F278" s="4">
        <v>45.317835719999998</v>
      </c>
      <c r="G278">
        <v>4.62</v>
      </c>
      <c r="H278">
        <v>2.4E-2</v>
      </c>
      <c r="I278">
        <v>0.1</v>
      </c>
      <c r="K278">
        <v>1.1000000000000001</v>
      </c>
      <c r="L278" s="13">
        <v>0.216</v>
      </c>
      <c r="M278" s="13">
        <v>8.1000000000000003E-2</v>
      </c>
      <c r="N278">
        <v>1.1200000000000001</v>
      </c>
      <c r="O278">
        <v>0.13</v>
      </c>
      <c r="P278">
        <v>0.08</v>
      </c>
      <c r="Q278">
        <v>0.62</v>
      </c>
      <c r="R278" s="13">
        <v>0.45200000000000001</v>
      </c>
      <c r="S278" t="s">
        <v>148</v>
      </c>
      <c r="T278" s="13">
        <v>0.32</v>
      </c>
      <c r="U278" t="s">
        <v>149</v>
      </c>
      <c r="V278" s="13">
        <v>0.02</v>
      </c>
      <c r="W278" s="13">
        <v>4.5759999999999996</v>
      </c>
      <c r="X278" s="13">
        <v>8.8000000000000007</v>
      </c>
      <c r="Y278" s="13">
        <v>6.6</v>
      </c>
      <c r="Z278" s="13">
        <v>0.28599999999999998</v>
      </c>
      <c r="AA278" s="13">
        <v>1.37E-2</v>
      </c>
      <c r="AB278" s="13">
        <v>0.53300000000000003</v>
      </c>
      <c r="AC278" s="13">
        <v>4.97</v>
      </c>
      <c r="AD278" s="13">
        <v>0.03</v>
      </c>
      <c r="AE278" s="13">
        <v>0.13600000000000001</v>
      </c>
      <c r="AF278" s="13">
        <v>1.01E-2</v>
      </c>
      <c r="AG278" s="13">
        <v>39.1</v>
      </c>
      <c r="AH278" s="13">
        <v>7.2999999999999995E-2</v>
      </c>
      <c r="AI278" s="13">
        <v>3.1E-2</v>
      </c>
      <c r="AJ278" s="13">
        <v>0.04</v>
      </c>
      <c r="AK278" s="19" t="s">
        <v>146</v>
      </c>
      <c r="AL278" s="29">
        <v>3.4351193035937304</v>
      </c>
      <c r="AM278" s="30">
        <v>0.13</v>
      </c>
      <c r="AN278" t="s">
        <v>116</v>
      </c>
    </row>
    <row r="279" spans="1:40" x14ac:dyDescent="0.2">
      <c r="A279" t="s">
        <v>2</v>
      </c>
      <c r="B279" s="3">
        <v>43493</v>
      </c>
      <c r="C279" s="3">
        <v>43528</v>
      </c>
      <c r="D279">
        <v>2019</v>
      </c>
      <c r="E279">
        <v>2</v>
      </c>
      <c r="F279" s="4">
        <v>86.032837420000007</v>
      </c>
      <c r="G279">
        <v>5</v>
      </c>
      <c r="H279">
        <v>0.01</v>
      </c>
      <c r="I279">
        <v>0.14000000000000001</v>
      </c>
      <c r="K279">
        <v>0.98</v>
      </c>
      <c r="L279" s="13">
        <v>0.25</v>
      </c>
      <c r="M279" s="13">
        <v>0.21099999999999999</v>
      </c>
      <c r="N279">
        <v>1.1399999999999999</v>
      </c>
      <c r="O279">
        <v>0.12</v>
      </c>
      <c r="P279">
        <v>0.08</v>
      </c>
      <c r="Q279">
        <v>0.55000000000000004</v>
      </c>
      <c r="R279" s="13">
        <v>0.39900000000000002</v>
      </c>
      <c r="S279" t="s">
        <v>148</v>
      </c>
      <c r="T279" s="13">
        <v>0.57000000000000006</v>
      </c>
      <c r="U279">
        <v>0.32</v>
      </c>
      <c r="V279" s="13">
        <v>0.10900000000000001</v>
      </c>
      <c r="W279" s="13">
        <v>2.5169999999999999</v>
      </c>
      <c r="X279" s="13">
        <v>5.4</v>
      </c>
      <c r="Y279" s="13">
        <v>5.3</v>
      </c>
      <c r="Z279" s="13">
        <v>0.27100000000000002</v>
      </c>
      <c r="AA279" s="13">
        <v>1.23E-2</v>
      </c>
      <c r="AB279" s="13">
        <v>0.74299999999999999</v>
      </c>
      <c r="AC279" s="13">
        <v>3.81</v>
      </c>
      <c r="AD279" s="23">
        <v>6.2E-2</v>
      </c>
      <c r="AE279" s="13">
        <v>9.9000000000000005E-2</v>
      </c>
      <c r="AF279" s="13">
        <v>8.0000000000000002E-3</v>
      </c>
      <c r="AG279" s="13">
        <v>29.2</v>
      </c>
      <c r="AH279" s="13">
        <v>8.7999999999999995E-2</v>
      </c>
      <c r="AI279" s="13">
        <v>0.03</v>
      </c>
      <c r="AJ279" s="23">
        <v>0.04</v>
      </c>
      <c r="AK279" s="19" t="s">
        <v>146</v>
      </c>
      <c r="AL279" s="29">
        <v>3.4004541485753217</v>
      </c>
      <c r="AM279" s="30">
        <v>0.22557783151596481</v>
      </c>
    </row>
    <row r="280" spans="1:40" x14ac:dyDescent="0.2">
      <c r="A280" t="s">
        <v>2</v>
      </c>
      <c r="B280" s="3">
        <v>43528</v>
      </c>
      <c r="C280" s="3">
        <v>43557</v>
      </c>
      <c r="D280">
        <v>2019</v>
      </c>
      <c r="E280">
        <v>3</v>
      </c>
      <c r="F280" s="4">
        <v>68.949835949999994</v>
      </c>
      <c r="G280">
        <v>5.27</v>
      </c>
      <c r="H280">
        <v>5.0000000000000001E-3</v>
      </c>
      <c r="I280">
        <v>0.18</v>
      </c>
      <c r="K280">
        <v>1.73</v>
      </c>
      <c r="L280" s="13">
        <v>0.32200000000000001</v>
      </c>
      <c r="M280" s="13">
        <v>0.26800000000000002</v>
      </c>
      <c r="N280">
        <v>1.42</v>
      </c>
      <c r="O280">
        <v>0.11</v>
      </c>
      <c r="P280">
        <v>0.11</v>
      </c>
      <c r="Q280">
        <v>0.99</v>
      </c>
      <c r="R280" s="13">
        <v>0.16900000000000001</v>
      </c>
      <c r="S280" t="s">
        <v>148</v>
      </c>
      <c r="T280" s="13">
        <v>0.63200000000000001</v>
      </c>
      <c r="U280">
        <v>0.31</v>
      </c>
      <c r="V280" s="13">
        <v>4.1999999999999982E-2</v>
      </c>
      <c r="W280" s="13">
        <v>1.1599999999999999</v>
      </c>
      <c r="X280" s="13">
        <v>2</v>
      </c>
      <c r="Y280" s="13">
        <v>2</v>
      </c>
      <c r="Z280" s="13">
        <v>0.13100000000000001</v>
      </c>
      <c r="AA280" s="13">
        <v>1.0699999999999999E-2</v>
      </c>
      <c r="AB280" s="13">
        <v>0.38400000000000001</v>
      </c>
      <c r="AC280" s="13">
        <v>2.68</v>
      </c>
      <c r="AD280" s="13">
        <v>0.02</v>
      </c>
      <c r="AE280" s="13">
        <v>6.3E-2</v>
      </c>
      <c r="AF280" s="13">
        <v>6.0000000000000001E-3</v>
      </c>
      <c r="AG280" s="13">
        <v>20.3</v>
      </c>
      <c r="AH280" s="13">
        <v>8.3000000000000004E-2</v>
      </c>
      <c r="AI280" s="13">
        <v>4.3999999999999997E-2</v>
      </c>
      <c r="AJ280" s="13">
        <v>0.11</v>
      </c>
      <c r="AK280" s="31">
        <v>0.02</v>
      </c>
      <c r="AL280" s="29">
        <v>3.2908346022577679</v>
      </c>
      <c r="AM280" s="30">
        <v>0.23793715743315183</v>
      </c>
    </row>
    <row r="281" spans="1:40" x14ac:dyDescent="0.2">
      <c r="A281" t="s">
        <v>2</v>
      </c>
      <c r="B281" s="3">
        <v>43557</v>
      </c>
      <c r="C281" s="3">
        <v>43584</v>
      </c>
      <c r="D281">
        <v>2019</v>
      </c>
      <c r="E281">
        <v>4</v>
      </c>
      <c r="F281" s="4">
        <v>3.4447607439999999</v>
      </c>
      <c r="G281">
        <v>6.15</v>
      </c>
      <c r="H281">
        <v>1E-3</v>
      </c>
      <c r="I281">
        <v>1.17</v>
      </c>
      <c r="K281">
        <v>2.13</v>
      </c>
      <c r="L281" s="13">
        <v>1.236</v>
      </c>
      <c r="M281" s="13">
        <v>2.2429999999999999</v>
      </c>
      <c r="N281">
        <v>6.63</v>
      </c>
      <c r="O281">
        <v>2.84</v>
      </c>
      <c r="P281">
        <v>1.23</v>
      </c>
      <c r="Q281">
        <v>1.07</v>
      </c>
      <c r="R281" s="13">
        <v>3.0009999999999999</v>
      </c>
      <c r="S281" s="13">
        <v>4.2999999999999997E-2</v>
      </c>
      <c r="T281" s="13">
        <v>5.0960000000000001</v>
      </c>
      <c r="U281">
        <v>3.86</v>
      </c>
      <c r="V281" s="13">
        <v>1.617</v>
      </c>
      <c r="W281" s="13">
        <v>17.672999999999998</v>
      </c>
      <c r="X281" s="13">
        <v>89.2</v>
      </c>
      <c r="Y281" s="13">
        <v>122</v>
      </c>
      <c r="Z281" s="13">
        <v>1.1299999999999999</v>
      </c>
      <c r="AA281" s="13">
        <v>8.9399999999999993E-2</v>
      </c>
      <c r="AB281" s="13">
        <v>8.44</v>
      </c>
      <c r="AC281" s="13">
        <v>30.6</v>
      </c>
      <c r="AD281" s="13">
        <v>0.42499999999999999</v>
      </c>
      <c r="AE281" s="13">
        <v>1.46</v>
      </c>
      <c r="AF281" s="13">
        <v>0.218</v>
      </c>
      <c r="AG281" s="13">
        <v>244</v>
      </c>
      <c r="AH281" s="13">
        <v>0.65</v>
      </c>
      <c r="AI281" s="13">
        <v>0.313</v>
      </c>
      <c r="AJ281" s="13">
        <v>0.44</v>
      </c>
      <c r="AK281" s="31">
        <v>0.03</v>
      </c>
      <c r="AL281" s="29">
        <v>37.0357816792176</v>
      </c>
      <c r="AM281" s="30">
        <v>0.45</v>
      </c>
      <c r="AN281" t="s">
        <v>144</v>
      </c>
    </row>
    <row r="282" spans="1:40" x14ac:dyDescent="0.2">
      <c r="A282" t="s">
        <v>2</v>
      </c>
      <c r="B282" s="3">
        <v>43584</v>
      </c>
      <c r="C282" s="3">
        <v>43620</v>
      </c>
      <c r="D282">
        <v>2019</v>
      </c>
      <c r="E282">
        <v>5</v>
      </c>
      <c r="F282" s="4">
        <v>79.494478709999996</v>
      </c>
      <c r="G282">
        <v>6.67</v>
      </c>
      <c r="H282">
        <v>0</v>
      </c>
      <c r="I282">
        <v>0.32</v>
      </c>
      <c r="K282">
        <v>1.18</v>
      </c>
      <c r="L282" s="13">
        <v>0.16500000000000001</v>
      </c>
      <c r="M282" s="13">
        <v>1.244</v>
      </c>
      <c r="N282">
        <v>3.35</v>
      </c>
      <c r="O282">
        <v>0.43</v>
      </c>
      <c r="P282">
        <v>0.33</v>
      </c>
      <c r="Q282">
        <v>0.7</v>
      </c>
      <c r="R282" s="13">
        <v>4.2439999999999998</v>
      </c>
      <c r="S282" s="13">
        <v>0.35599999999999998</v>
      </c>
      <c r="T282" s="13">
        <v>1.8149999999999999</v>
      </c>
      <c r="U282">
        <v>1.65</v>
      </c>
      <c r="V282" s="13">
        <v>0.40599999999999992</v>
      </c>
      <c r="W282" s="13">
        <v>7.24</v>
      </c>
      <c r="X282" s="13">
        <v>7.3</v>
      </c>
      <c r="Y282" s="13">
        <v>11.4</v>
      </c>
      <c r="Z282" s="13">
        <v>0.23400000000000001</v>
      </c>
      <c r="AA282" s="13">
        <v>2.69E-2</v>
      </c>
      <c r="AB282" s="13">
        <v>2.38</v>
      </c>
      <c r="AC282" s="13">
        <v>11.2</v>
      </c>
      <c r="AD282" s="13">
        <v>7.0999999999999994E-2</v>
      </c>
      <c r="AE282" s="13">
        <v>0.46300000000000002</v>
      </c>
      <c r="AF282" s="13">
        <v>2.3900000000000001E-2</v>
      </c>
      <c r="AG282" s="13">
        <v>61.2</v>
      </c>
      <c r="AH282" s="13">
        <v>0.1</v>
      </c>
      <c r="AI282" s="13">
        <v>5.8000000000000003E-2</v>
      </c>
      <c r="AJ282" s="23">
        <v>0.09</v>
      </c>
      <c r="AK282" s="19" t="s">
        <v>146</v>
      </c>
      <c r="AL282" s="29">
        <v>7.2714164604654101</v>
      </c>
      <c r="AM282" s="30">
        <v>0.23</v>
      </c>
      <c r="AN282" t="s">
        <v>151</v>
      </c>
    </row>
    <row r="283" spans="1:40" x14ac:dyDescent="0.2">
      <c r="A283" t="s">
        <v>2</v>
      </c>
      <c r="B283" s="3">
        <v>43620</v>
      </c>
      <c r="C283" s="3">
        <v>43647</v>
      </c>
      <c r="D283">
        <v>2019</v>
      </c>
      <c r="E283">
        <v>6</v>
      </c>
      <c r="F283" s="4">
        <v>36.037497020000004</v>
      </c>
      <c r="G283">
        <v>6.59</v>
      </c>
      <c r="H283">
        <v>0</v>
      </c>
      <c r="I283">
        <v>0.4</v>
      </c>
      <c r="K283">
        <v>0.75</v>
      </c>
      <c r="L283" s="13">
        <v>0.33500000000000002</v>
      </c>
      <c r="M283" s="13">
        <v>0.71099999999999997</v>
      </c>
      <c r="N283">
        <v>2.12</v>
      </c>
      <c r="O283">
        <v>0.6</v>
      </c>
      <c r="P283">
        <v>0.21</v>
      </c>
      <c r="Q283">
        <v>0.35</v>
      </c>
      <c r="R283" s="13">
        <v>1.786</v>
      </c>
      <c r="S283" s="13">
        <v>0.11700000000000001</v>
      </c>
      <c r="T283" s="13">
        <v>1.4550000000000001</v>
      </c>
      <c r="U283">
        <v>1.1200000000000001</v>
      </c>
      <c r="V283" s="13">
        <v>0.40900000000000014</v>
      </c>
      <c r="W283" s="13">
        <v>5.9930000000000003</v>
      </c>
      <c r="X283" s="13">
        <v>16.100000000000001</v>
      </c>
      <c r="Y283" s="13">
        <v>24.2</v>
      </c>
      <c r="Z283" s="13">
        <v>0.188</v>
      </c>
      <c r="AA283" s="13">
        <v>1.4999999999999999E-2</v>
      </c>
      <c r="AB283" s="13">
        <v>1.25</v>
      </c>
      <c r="AC283" s="13">
        <v>5.72</v>
      </c>
      <c r="AD283" s="13">
        <v>6.0999999999999999E-2</v>
      </c>
      <c r="AE283" s="13">
        <v>0.27300000000000002</v>
      </c>
      <c r="AF283" s="13">
        <v>2.24E-2</v>
      </c>
      <c r="AG283" s="13">
        <v>42.6</v>
      </c>
      <c r="AH283" s="13">
        <v>0.22500000000000001</v>
      </c>
      <c r="AI283" s="13">
        <v>9.6000000000000002E-2</v>
      </c>
      <c r="AJ283" s="13">
        <v>0.14000000000000001</v>
      </c>
      <c r="AK283" s="19" t="s">
        <v>146</v>
      </c>
      <c r="AL283" s="29">
        <v>10</v>
      </c>
      <c r="AM283" s="30">
        <v>0.31515235741833286</v>
      </c>
      <c r="AN283" t="s">
        <v>115</v>
      </c>
    </row>
    <row r="284" spans="1:40" x14ac:dyDescent="0.2">
      <c r="A284" t="s">
        <v>2</v>
      </c>
      <c r="B284" s="3">
        <v>43647</v>
      </c>
      <c r="C284" s="3">
        <v>43675</v>
      </c>
      <c r="D284">
        <v>2019</v>
      </c>
      <c r="E284">
        <v>7</v>
      </c>
      <c r="F284" s="4">
        <v>41.337128929999999</v>
      </c>
      <c r="G284">
        <v>5.93</v>
      </c>
      <c r="H284">
        <v>1E-3</v>
      </c>
      <c r="I284">
        <v>0.15</v>
      </c>
      <c r="K284">
        <v>1.1200000000000001</v>
      </c>
      <c r="L284" s="13">
        <v>3.1E-2</v>
      </c>
      <c r="M284" s="13">
        <v>7.0999999999999994E-2</v>
      </c>
      <c r="N284">
        <v>1.25</v>
      </c>
      <c r="O284">
        <v>0.34</v>
      </c>
      <c r="P284">
        <v>0.17</v>
      </c>
      <c r="Q284">
        <v>0.59</v>
      </c>
      <c r="R284" s="13">
        <v>1.2529999999999999</v>
      </c>
      <c r="S284" s="13">
        <v>2.1999999999999999E-2</v>
      </c>
      <c r="T284" s="13">
        <v>0.23100000000000001</v>
      </c>
      <c r="U284">
        <v>0.2</v>
      </c>
      <c r="V284" s="13">
        <v>0.129</v>
      </c>
      <c r="W284" s="13">
        <v>6.44</v>
      </c>
      <c r="X284" s="13">
        <v>8.4</v>
      </c>
      <c r="Y284" s="13">
        <v>8.4</v>
      </c>
      <c r="Z284" s="13">
        <v>0.112</v>
      </c>
      <c r="AA284" s="13">
        <v>1.24E-2</v>
      </c>
      <c r="AB284" s="13">
        <v>0.48899999999999999</v>
      </c>
      <c r="AC284" s="13">
        <v>4.01</v>
      </c>
      <c r="AD284" s="13">
        <v>4.5999999999999999E-2</v>
      </c>
      <c r="AE284" s="13">
        <v>0.13400000000000001</v>
      </c>
      <c r="AF284" s="13">
        <v>1.6799999999999999E-2</v>
      </c>
      <c r="AG284" s="13">
        <v>81.2</v>
      </c>
      <c r="AH284" s="13">
        <v>8.5000000000000006E-2</v>
      </c>
      <c r="AI284" s="13">
        <v>4.9000000000000002E-2</v>
      </c>
      <c r="AJ284" s="23">
        <v>0.09</v>
      </c>
      <c r="AK284" s="19" t="s">
        <v>146</v>
      </c>
      <c r="AL284" s="29">
        <v>10</v>
      </c>
      <c r="AM284" s="30">
        <v>0.19</v>
      </c>
    </row>
    <row r="285" spans="1:40" x14ac:dyDescent="0.2">
      <c r="A285" t="s">
        <v>2</v>
      </c>
      <c r="B285" s="3">
        <v>43675</v>
      </c>
      <c r="C285" s="3">
        <v>43710</v>
      </c>
      <c r="D285">
        <v>2019</v>
      </c>
      <c r="E285">
        <v>8</v>
      </c>
      <c r="F285" s="4">
        <v>76.314699559999994</v>
      </c>
      <c r="G285">
        <v>5.99</v>
      </c>
      <c r="H285">
        <v>1E-3</v>
      </c>
      <c r="I285">
        <v>0.24</v>
      </c>
      <c r="K285">
        <v>0.61</v>
      </c>
      <c r="L285" s="13">
        <v>0.14899999999999999</v>
      </c>
      <c r="M285" s="13">
        <v>0.30599999999999999</v>
      </c>
      <c r="N285">
        <v>1.5</v>
      </c>
      <c r="O285">
        <v>0.42</v>
      </c>
      <c r="P285">
        <v>0.18</v>
      </c>
      <c r="Q285">
        <v>0.34</v>
      </c>
      <c r="R285" s="13">
        <v>1.3129999999999999</v>
      </c>
      <c r="S285" s="13">
        <v>6.6000000000000003E-2</v>
      </c>
      <c r="T285" s="13">
        <v>0.68900000000000006</v>
      </c>
      <c r="U285">
        <v>0.54</v>
      </c>
      <c r="V285" s="13">
        <v>0.23400000000000004</v>
      </c>
      <c r="W285" s="13">
        <v>5.6292619999999998</v>
      </c>
      <c r="X285" s="13">
        <v>13.5</v>
      </c>
      <c r="Y285" s="13">
        <v>10.8</v>
      </c>
      <c r="Z285" s="13">
        <v>0.23499999999999999</v>
      </c>
      <c r="AA285" s="13">
        <v>1.6E-2</v>
      </c>
      <c r="AB285" s="13">
        <v>0.64400000000000002</v>
      </c>
      <c r="AC285" s="13">
        <v>6.03</v>
      </c>
      <c r="AD285" s="13">
        <v>6.2E-2</v>
      </c>
      <c r="AE285" s="13">
        <v>0.192</v>
      </c>
      <c r="AF285" s="13">
        <v>2.5600000000000001E-2</v>
      </c>
      <c r="AG285" s="13">
        <v>92.6</v>
      </c>
      <c r="AH285" s="13">
        <v>9.7000000000000003E-2</v>
      </c>
      <c r="AI285" s="13">
        <v>8.4000000000000005E-2</v>
      </c>
      <c r="AJ285" s="23">
        <v>0.11</v>
      </c>
      <c r="AK285" s="19" t="s">
        <v>146</v>
      </c>
      <c r="AL285" s="29">
        <v>10</v>
      </c>
      <c r="AM285" s="30">
        <v>0.18</v>
      </c>
      <c r="AN285" t="s">
        <v>144</v>
      </c>
    </row>
    <row r="286" spans="1:40" x14ac:dyDescent="0.2">
      <c r="A286" t="s">
        <v>2</v>
      </c>
      <c r="B286" s="3">
        <v>43710</v>
      </c>
      <c r="C286" s="3">
        <v>43738</v>
      </c>
      <c r="D286">
        <v>2019</v>
      </c>
      <c r="E286">
        <v>9</v>
      </c>
      <c r="F286" s="4">
        <v>66.505080890000002</v>
      </c>
      <c r="G286">
        <v>6.48</v>
      </c>
      <c r="H286">
        <v>0</v>
      </c>
      <c r="I286">
        <v>0.26</v>
      </c>
      <c r="K286">
        <v>2.39</v>
      </c>
      <c r="L286" s="13" t="s">
        <v>58</v>
      </c>
      <c r="M286" s="13" t="s">
        <v>150</v>
      </c>
      <c r="N286">
        <v>2.75</v>
      </c>
      <c r="O286">
        <v>0.85</v>
      </c>
      <c r="P286">
        <v>0.47</v>
      </c>
      <c r="Q286">
        <v>0.96</v>
      </c>
      <c r="R286" s="13">
        <v>3.19</v>
      </c>
      <c r="S286" s="13">
        <v>5.8999999999999997E-2</v>
      </c>
      <c r="T286" s="13">
        <v>0.1</v>
      </c>
      <c r="U286" t="s">
        <v>149</v>
      </c>
      <c r="V286" s="13">
        <v>0.1</v>
      </c>
      <c r="W286" s="13">
        <v>9.081372</v>
      </c>
      <c r="X286" s="13">
        <v>8.1999999999999993</v>
      </c>
      <c r="Y286" s="13">
        <v>9</v>
      </c>
      <c r="Z286" s="13">
        <v>0.20100000000000001</v>
      </c>
      <c r="AA286" s="13">
        <v>1.6400000000000001E-2</v>
      </c>
      <c r="AB286" s="13">
        <v>0.85</v>
      </c>
      <c r="AC286" s="13">
        <v>10</v>
      </c>
      <c r="AD286" s="13">
        <v>5.8999999999999997E-2</v>
      </c>
      <c r="AE286" s="13">
        <v>0.28399999999999997</v>
      </c>
      <c r="AF286" s="13">
        <v>3.7600000000000001E-2</v>
      </c>
      <c r="AG286" s="13">
        <v>200</v>
      </c>
      <c r="AH286" s="13">
        <v>0.11</v>
      </c>
      <c r="AI286" s="13">
        <v>5.8000000000000003E-2</v>
      </c>
      <c r="AJ286" s="23">
        <v>7.0000000000000007E-2</v>
      </c>
      <c r="AK286" s="19" t="s">
        <v>146</v>
      </c>
      <c r="AL286" s="29">
        <v>9</v>
      </c>
      <c r="AM286" s="30">
        <v>0.12</v>
      </c>
      <c r="AN286" t="s">
        <v>152</v>
      </c>
    </row>
    <row r="287" spans="1:40" x14ac:dyDescent="0.2">
      <c r="A287" t="s">
        <v>2</v>
      </c>
      <c r="B287" s="3">
        <v>43738</v>
      </c>
      <c r="C287" s="3">
        <v>43773</v>
      </c>
      <c r="D287">
        <v>2019</v>
      </c>
      <c r="E287">
        <v>10</v>
      </c>
      <c r="F287" s="4">
        <v>87.443926579999996</v>
      </c>
      <c r="G287">
        <v>6.33</v>
      </c>
      <c r="H287">
        <v>0</v>
      </c>
      <c r="I287">
        <v>0.18</v>
      </c>
      <c r="K287">
        <v>1.64</v>
      </c>
      <c r="L287" s="13" t="s">
        <v>58</v>
      </c>
      <c r="M287" s="13" t="s">
        <v>150</v>
      </c>
      <c r="N287">
        <v>2.4</v>
      </c>
      <c r="O287">
        <v>0.79</v>
      </c>
      <c r="P287">
        <v>0.5</v>
      </c>
      <c r="Q287">
        <v>0.63</v>
      </c>
      <c r="R287" s="13">
        <v>3.323</v>
      </c>
      <c r="S287" s="13">
        <v>0.35099999999999998</v>
      </c>
      <c r="T287" s="13">
        <v>0.1</v>
      </c>
      <c r="U287" t="s">
        <v>149</v>
      </c>
      <c r="V287" s="13">
        <v>0.1</v>
      </c>
      <c r="W287" s="13">
        <v>8.1469260000000006</v>
      </c>
      <c r="X287" s="13">
        <v>3.7</v>
      </c>
      <c r="Y287" s="13">
        <v>6.2</v>
      </c>
      <c r="Z287" s="13">
        <v>9.7000000000000003E-2</v>
      </c>
      <c r="AA287" s="13">
        <v>1.8599999999999998E-2</v>
      </c>
      <c r="AB287" s="13">
        <v>0.89400000000000002</v>
      </c>
      <c r="AC287" s="13">
        <v>11.9</v>
      </c>
      <c r="AD287" s="13">
        <v>4.3999999999999997E-2</v>
      </c>
      <c r="AE287" s="13">
        <v>0.32500000000000001</v>
      </c>
      <c r="AF287" s="13">
        <v>5.33E-2</v>
      </c>
      <c r="AG287" s="13">
        <v>193</v>
      </c>
      <c r="AH287" s="13">
        <v>6.8000000000000005E-2</v>
      </c>
      <c r="AI287" s="13">
        <v>0.03</v>
      </c>
      <c r="AJ287" s="13">
        <v>0.04</v>
      </c>
      <c r="AK287" s="19" t="s">
        <v>146</v>
      </c>
      <c r="AL287" s="29">
        <v>5.9</v>
      </c>
      <c r="AM287" s="30">
        <v>7.0000000000000007E-2</v>
      </c>
      <c r="AN287" t="s">
        <v>120</v>
      </c>
    </row>
    <row r="288" spans="1:40" x14ac:dyDescent="0.2">
      <c r="A288" t="s">
        <v>2</v>
      </c>
      <c r="B288" s="3">
        <v>43773</v>
      </c>
      <c r="C288" s="3">
        <v>43801</v>
      </c>
      <c r="D288">
        <v>2019</v>
      </c>
      <c r="E288">
        <v>11</v>
      </c>
      <c r="F288" s="4">
        <v>53.658541679999999</v>
      </c>
      <c r="G288">
        <v>5.48</v>
      </c>
      <c r="H288">
        <v>3.0000000000000001E-3</v>
      </c>
      <c r="I288">
        <v>0.4</v>
      </c>
      <c r="K288">
        <v>0.39</v>
      </c>
      <c r="L288" s="13">
        <v>0.39600000000000002</v>
      </c>
      <c r="M288" s="13">
        <v>0.28000000000000003</v>
      </c>
      <c r="N288">
        <v>1.29</v>
      </c>
      <c r="O288">
        <v>0.16</v>
      </c>
      <c r="P288">
        <v>0.09</v>
      </c>
      <c r="Q288">
        <v>0.25</v>
      </c>
      <c r="R288" s="13">
        <v>1.161</v>
      </c>
      <c r="S288" s="13">
        <v>8.6999999999999994E-2</v>
      </c>
      <c r="T288" s="13">
        <v>0.84600000000000009</v>
      </c>
      <c r="U288">
        <v>0.45</v>
      </c>
      <c r="V288" s="13">
        <v>0.16999999999999998</v>
      </c>
      <c r="W288" s="13">
        <v>3.1219100000000002</v>
      </c>
      <c r="X288" s="13">
        <v>4.5999999999999996</v>
      </c>
      <c r="Y288" s="13">
        <v>4</v>
      </c>
      <c r="Z288" s="13">
        <v>0.52200000000000002</v>
      </c>
      <c r="AA288" s="13">
        <v>2.6599999999999999E-2</v>
      </c>
      <c r="AB288" s="13">
        <v>0.70799999999999996</v>
      </c>
      <c r="AC288" s="13">
        <v>6.07</v>
      </c>
      <c r="AD288" s="13">
        <v>5.8000000000000003E-2</v>
      </c>
      <c r="AE288" s="13">
        <v>0.125</v>
      </c>
      <c r="AF288" s="13">
        <v>8.9999999999999993E-3</v>
      </c>
      <c r="AG288" s="13">
        <v>46</v>
      </c>
      <c r="AH288" s="13">
        <v>0.108</v>
      </c>
      <c r="AI288" s="13">
        <v>0.14599999999999999</v>
      </c>
      <c r="AJ288" s="23">
        <v>0.1</v>
      </c>
      <c r="AK288" s="19" t="s">
        <v>146</v>
      </c>
      <c r="AL288" s="29">
        <v>4.4000000000000004</v>
      </c>
      <c r="AM288" s="30">
        <v>0.15</v>
      </c>
    </row>
    <row r="289" spans="1:40" x14ac:dyDescent="0.2">
      <c r="A289" t="s">
        <v>2</v>
      </c>
      <c r="B289" s="3">
        <v>43801</v>
      </c>
      <c r="C289" s="3">
        <v>43834</v>
      </c>
      <c r="D289">
        <v>2019</v>
      </c>
      <c r="E289">
        <v>12</v>
      </c>
      <c r="F289" s="4">
        <v>70.896000670000006</v>
      </c>
      <c r="G289">
        <v>5.57</v>
      </c>
      <c r="H289">
        <v>3.0000000000000001E-3</v>
      </c>
      <c r="I289">
        <v>0.22</v>
      </c>
      <c r="K289">
        <v>2.12</v>
      </c>
      <c r="L289" s="13">
        <v>0.311</v>
      </c>
      <c r="M289" s="13">
        <v>0.129</v>
      </c>
      <c r="N289">
        <v>1.62</v>
      </c>
      <c r="O289">
        <v>0.17</v>
      </c>
      <c r="P289">
        <v>0.13</v>
      </c>
      <c r="Q289">
        <v>1.06</v>
      </c>
      <c r="R289" s="13">
        <v>1.286</v>
      </c>
      <c r="S289" s="13">
        <v>5.2999999999999999E-2</v>
      </c>
      <c r="T289" s="13">
        <v>0.54100000000000004</v>
      </c>
      <c r="U289">
        <v>0.23</v>
      </c>
      <c r="V289" s="13">
        <v>0.10100000000000001</v>
      </c>
      <c r="W289" s="13">
        <v>2.1364139999999998</v>
      </c>
      <c r="X289" s="13">
        <v>4.7</v>
      </c>
      <c r="Y289" s="13">
        <v>4.2</v>
      </c>
      <c r="Z289" s="13">
        <v>0.30299999999999999</v>
      </c>
      <c r="AA289" s="13">
        <v>1.6299999999999999E-2</v>
      </c>
      <c r="AB289" s="13">
        <v>0.98199999999999998</v>
      </c>
      <c r="AC289" s="13">
        <v>3.78</v>
      </c>
      <c r="AD289" s="13">
        <v>3.9E-2</v>
      </c>
      <c r="AE289" s="13">
        <v>8.1000000000000003E-2</v>
      </c>
      <c r="AF289" s="13">
        <v>8.8999999999999999E-3</v>
      </c>
      <c r="AG289" s="13">
        <v>30.9</v>
      </c>
      <c r="AH289" s="13">
        <v>9.9000000000000005E-2</v>
      </c>
      <c r="AI289" s="13">
        <v>5.8000000000000003E-2</v>
      </c>
      <c r="AJ289" s="13">
        <v>0.05</v>
      </c>
      <c r="AK289" s="13">
        <v>0.02</v>
      </c>
      <c r="AL289" s="29">
        <v>3.6</v>
      </c>
      <c r="AM289" s="30">
        <v>0.19720109519392476</v>
      </c>
    </row>
    <row r="290" spans="1:40" x14ac:dyDescent="0.2">
      <c r="A290" t="s">
        <v>2</v>
      </c>
      <c r="B290" s="3">
        <v>43834</v>
      </c>
      <c r="C290" s="3">
        <v>43864</v>
      </c>
      <c r="D290" s="44">
        <v>2020</v>
      </c>
      <c r="E290" s="44">
        <v>1</v>
      </c>
      <c r="F290" s="45">
        <v>55.604706409999999</v>
      </c>
      <c r="G290" s="46">
        <v>5.23</v>
      </c>
      <c r="H290" s="47">
        <v>5.8884369999999998E-3</v>
      </c>
      <c r="I290" s="46">
        <v>0.15342339999999999</v>
      </c>
      <c r="J290" s="46"/>
      <c r="K290" s="46">
        <v>1.6016300000000001</v>
      </c>
      <c r="L290" s="46">
        <v>0.3214069</v>
      </c>
      <c r="M290" s="46">
        <v>0.154</v>
      </c>
      <c r="N290" s="46">
        <v>1.41</v>
      </c>
      <c r="O290" s="46">
        <v>0.14869060000000001</v>
      </c>
      <c r="P290" s="46">
        <v>0.1036749</v>
      </c>
      <c r="Q290" s="46">
        <v>0.88366849999999997</v>
      </c>
      <c r="R290" s="46">
        <v>0.85139699999999996</v>
      </c>
      <c r="S290" s="46">
        <v>1.974093E-2</v>
      </c>
      <c r="T290" s="46">
        <v>0.42140690000000003</v>
      </c>
      <c r="U290" t="s">
        <v>149</v>
      </c>
      <c r="V290" s="46">
        <v>-5.3999999999999992E-2</v>
      </c>
      <c r="W290" s="46">
        <v>2.730569</v>
      </c>
      <c r="X290" s="27">
        <v>5</v>
      </c>
      <c r="Y290" s="27">
        <v>4</v>
      </c>
      <c r="Z290" s="27">
        <v>0.22</v>
      </c>
      <c r="AA290" s="27">
        <v>1.4E-2</v>
      </c>
      <c r="AB290" s="27">
        <v>0.44</v>
      </c>
      <c r="AC290" s="27">
        <v>3.6</v>
      </c>
      <c r="AD290" s="27">
        <v>0.03</v>
      </c>
      <c r="AE290" s="27">
        <v>7.0000000000000007E-2</v>
      </c>
      <c r="AF290" s="27">
        <v>8.9999999999999993E-3</v>
      </c>
      <c r="AG290" s="27">
        <v>35</v>
      </c>
      <c r="AH290" s="27">
        <v>0.1</v>
      </c>
      <c r="AI290" s="27">
        <v>0.05</v>
      </c>
      <c r="AJ290" s="37" t="s">
        <v>147</v>
      </c>
      <c r="AK290" s="38" t="s">
        <v>34</v>
      </c>
      <c r="AL290" s="39">
        <v>4.2</v>
      </c>
      <c r="AM290" s="39">
        <v>0.22</v>
      </c>
      <c r="AN290" s="44"/>
    </row>
    <row r="291" spans="1:40" x14ac:dyDescent="0.2">
      <c r="A291" t="s">
        <v>2</v>
      </c>
      <c r="B291" s="3">
        <v>43864</v>
      </c>
      <c r="C291" s="3">
        <v>43892</v>
      </c>
      <c r="D291" s="44">
        <v>2020</v>
      </c>
      <c r="E291" s="44">
        <v>2</v>
      </c>
      <c r="F291" s="45">
        <v>125.94466</v>
      </c>
      <c r="G291" s="46">
        <v>5.24</v>
      </c>
      <c r="H291" s="47">
        <v>5.7543990000000003E-3</v>
      </c>
      <c r="I291" s="46">
        <v>0.170988</v>
      </c>
      <c r="J291" s="46"/>
      <c r="K291" s="46">
        <v>2.8954179999999998</v>
      </c>
      <c r="L291" s="46">
        <v>0.13253290000000001</v>
      </c>
      <c r="M291" s="46">
        <v>7.4499999999999997E-2</v>
      </c>
      <c r="N291" s="46">
        <v>1.64</v>
      </c>
      <c r="O291" s="46">
        <v>0.14863899999999999</v>
      </c>
      <c r="P291" s="46">
        <v>0.15246080000000001</v>
      </c>
      <c r="Q291" s="46">
        <v>1.3304</v>
      </c>
      <c r="R291" s="46">
        <v>0.59200819999999998</v>
      </c>
      <c r="S291" t="s">
        <v>148</v>
      </c>
      <c r="T291" s="46">
        <v>0.23253290000000001</v>
      </c>
      <c r="U291" t="s">
        <v>149</v>
      </c>
      <c r="V291" s="46">
        <v>2.5500000000000009E-2</v>
      </c>
      <c r="W291" s="46">
        <v>1.85347</v>
      </c>
      <c r="X291" s="27">
        <v>7</v>
      </c>
      <c r="Y291" s="27">
        <v>6</v>
      </c>
      <c r="Z291" s="27">
        <v>0.22</v>
      </c>
      <c r="AA291" s="27">
        <v>1.0999999999999999E-2</v>
      </c>
      <c r="AB291" s="27">
        <v>0.61</v>
      </c>
      <c r="AC291" s="27">
        <v>4.3</v>
      </c>
      <c r="AD291" s="27">
        <v>0.03</v>
      </c>
      <c r="AE291" s="27">
        <v>7.0000000000000007E-2</v>
      </c>
      <c r="AF291" s="27">
        <v>8.9999999999999993E-3</v>
      </c>
      <c r="AG291" s="27">
        <v>29</v>
      </c>
      <c r="AH291" s="27">
        <v>0.08</v>
      </c>
      <c r="AI291" s="27">
        <v>0.02</v>
      </c>
      <c r="AJ291" s="37" t="s">
        <v>147</v>
      </c>
      <c r="AK291" s="38" t="s">
        <v>34</v>
      </c>
      <c r="AL291" s="39">
        <v>5.7</v>
      </c>
      <c r="AM291" s="39">
        <v>0.44</v>
      </c>
      <c r="AN291" s="44" t="s">
        <v>169</v>
      </c>
    </row>
    <row r="292" spans="1:40" x14ac:dyDescent="0.2">
      <c r="A292" t="s">
        <v>2</v>
      </c>
      <c r="B292" s="3">
        <v>43892</v>
      </c>
      <c r="C292" s="3">
        <v>43920</v>
      </c>
      <c r="D292" s="44">
        <v>2020</v>
      </c>
      <c r="E292" s="44">
        <v>3</v>
      </c>
      <c r="F292" s="45">
        <v>42.537600400000002</v>
      </c>
      <c r="G292" s="46">
        <v>5.67</v>
      </c>
      <c r="H292" s="47">
        <v>2.1379620000000002E-3</v>
      </c>
      <c r="I292" s="46">
        <v>0.17045060000000001</v>
      </c>
      <c r="J292" s="46"/>
      <c r="K292" s="46">
        <v>2.0232039999999998</v>
      </c>
      <c r="L292" s="46">
        <v>0.26225730000000003</v>
      </c>
      <c r="M292" s="46">
        <v>0.24440000000000001</v>
      </c>
      <c r="N292" s="46">
        <v>1.52</v>
      </c>
      <c r="O292" s="46">
        <v>0.19619049999999999</v>
      </c>
      <c r="P292" s="46">
        <v>0.1245385</v>
      </c>
      <c r="Q292" s="46">
        <v>1.050583</v>
      </c>
      <c r="R292" s="46">
        <v>0.65768930000000003</v>
      </c>
      <c r="S292" t="s">
        <v>148</v>
      </c>
      <c r="T292" s="46">
        <v>0.74025730000000001</v>
      </c>
      <c r="U292" s="46">
        <v>0.47799999999999998</v>
      </c>
      <c r="V292" s="46">
        <v>0.23359999999999997</v>
      </c>
      <c r="W292" s="46">
        <v>3.3197190000000001</v>
      </c>
      <c r="X292" s="27">
        <v>15</v>
      </c>
      <c r="Y292" s="27">
        <v>10</v>
      </c>
      <c r="Z292" s="27">
        <v>0.3</v>
      </c>
      <c r="AA292" s="27">
        <v>2.3E-2</v>
      </c>
      <c r="AB292" s="27">
        <v>2.9</v>
      </c>
      <c r="AC292" s="27">
        <v>12</v>
      </c>
      <c r="AD292" s="27">
        <v>0.05</v>
      </c>
      <c r="AE292" s="27">
        <v>0.41</v>
      </c>
      <c r="AF292" s="27">
        <v>1.9E-2</v>
      </c>
      <c r="AG292" s="27">
        <v>43</v>
      </c>
      <c r="AH292" s="27">
        <v>0.12</v>
      </c>
      <c r="AI292" s="27">
        <v>0.04</v>
      </c>
      <c r="AJ292" s="27">
        <v>0.1</v>
      </c>
      <c r="AK292" s="38" t="s">
        <v>34</v>
      </c>
      <c r="AL292" s="39">
        <v>5.7</v>
      </c>
      <c r="AM292" s="39">
        <v>0.3</v>
      </c>
      <c r="AN292" s="44" t="s">
        <v>115</v>
      </c>
    </row>
    <row r="293" spans="1:40" x14ac:dyDescent="0.2">
      <c r="A293" t="s">
        <v>2</v>
      </c>
      <c r="B293" s="3">
        <v>43920</v>
      </c>
      <c r="C293" s="3">
        <v>43955</v>
      </c>
      <c r="D293" s="44">
        <v>2020</v>
      </c>
      <c r="E293" s="44">
        <v>4</v>
      </c>
      <c r="F293" s="45">
        <v>16.953874979999998</v>
      </c>
      <c r="G293" s="46">
        <v>5.99</v>
      </c>
      <c r="H293" s="47">
        <v>1.023293E-3</v>
      </c>
      <c r="I293" s="46">
        <v>0.31328220000000001</v>
      </c>
      <c r="J293" s="46"/>
      <c r="K293" s="46">
        <v>2.5311949999999999</v>
      </c>
      <c r="L293" s="46">
        <v>0.40011970000000002</v>
      </c>
      <c r="M293" s="46">
        <v>0.63990000000000002</v>
      </c>
      <c r="N293" s="46">
        <v>2.29</v>
      </c>
      <c r="O293" s="46">
        <v>0.34552319999999997</v>
      </c>
      <c r="P293" s="46">
        <v>0.2172896</v>
      </c>
      <c r="Q293" s="46">
        <v>1.226629</v>
      </c>
      <c r="R293" s="46">
        <v>1.112449</v>
      </c>
      <c r="S293" s="46">
        <v>4.3160940000000002E-2</v>
      </c>
      <c r="T293" s="46">
        <v>1.2511197000000001</v>
      </c>
      <c r="U293" s="46">
        <v>0.85099999999999998</v>
      </c>
      <c r="V293" s="46">
        <v>0.21109999999999995</v>
      </c>
      <c r="W293" s="46">
        <v>5.4496029999999998</v>
      </c>
      <c r="X293" s="27">
        <v>58</v>
      </c>
      <c r="Y293" s="27">
        <v>54</v>
      </c>
      <c r="Z293" s="27">
        <v>0.41</v>
      </c>
      <c r="AA293" s="27">
        <v>1.7999999999999999E-2</v>
      </c>
      <c r="AB293" s="27">
        <v>2.2000000000000002</v>
      </c>
      <c r="AC293" s="27">
        <v>7.7</v>
      </c>
      <c r="AD293" s="27">
        <v>0.11</v>
      </c>
      <c r="AE293" s="27">
        <v>0.24</v>
      </c>
      <c r="AF293" s="27">
        <v>0.04</v>
      </c>
      <c r="AG293" s="27">
        <v>74</v>
      </c>
      <c r="AH293" s="27">
        <v>0.26</v>
      </c>
      <c r="AI293" s="27">
        <v>0.16</v>
      </c>
      <c r="AJ293" s="27">
        <v>0.1</v>
      </c>
      <c r="AK293" s="38" t="s">
        <v>34</v>
      </c>
      <c r="AL293" s="39">
        <v>8.6999999999999993</v>
      </c>
      <c r="AM293" s="39">
        <v>0.3</v>
      </c>
      <c r="AN293" s="44" t="s">
        <v>115</v>
      </c>
    </row>
    <row r="294" spans="1:40" x14ac:dyDescent="0.2">
      <c r="A294" t="s">
        <v>2</v>
      </c>
      <c r="B294" s="3">
        <v>43955</v>
      </c>
      <c r="C294" s="3">
        <v>43983</v>
      </c>
      <c r="D294" s="44">
        <v>2020</v>
      </c>
      <c r="E294" s="44">
        <v>5</v>
      </c>
      <c r="F294" s="45">
        <v>15.103950960000001</v>
      </c>
      <c r="G294" s="46">
        <v>6.49</v>
      </c>
      <c r="H294" s="47">
        <v>3.2359400000000002E-4</v>
      </c>
      <c r="I294" s="46">
        <v>0.35750209999999999</v>
      </c>
      <c r="J294" s="46"/>
      <c r="K294" s="46">
        <v>3.0965639999999999</v>
      </c>
      <c r="L294" s="46">
        <v>0.16854259999999999</v>
      </c>
      <c r="M294" s="46">
        <v>0.30680000000000002</v>
      </c>
      <c r="N294" s="46">
        <v>3.06</v>
      </c>
      <c r="O294" s="46">
        <v>0.64254579999999994</v>
      </c>
      <c r="P294" s="46">
        <v>0.38012459999999998</v>
      </c>
      <c r="Q294" s="46">
        <v>1.477228</v>
      </c>
      <c r="R294" s="46">
        <v>2.7819750000000001</v>
      </c>
      <c r="S294" s="46">
        <v>0.17526990000000001</v>
      </c>
      <c r="T294" s="46">
        <v>0.77354259999999997</v>
      </c>
      <c r="U294" s="46">
        <v>0.60499999999999998</v>
      </c>
      <c r="V294" s="46">
        <v>0.29819999999999997</v>
      </c>
      <c r="W294" s="46">
        <v>4.6699640000000002</v>
      </c>
      <c r="X294" s="27">
        <v>27</v>
      </c>
      <c r="Y294" s="27">
        <v>24</v>
      </c>
      <c r="Z294" s="27">
        <v>0.25</v>
      </c>
      <c r="AA294" s="27">
        <v>2.1000000000000001E-2</v>
      </c>
      <c r="AB294" s="27">
        <v>1.6</v>
      </c>
      <c r="AC294" s="27">
        <v>11</v>
      </c>
      <c r="AD294" s="27">
        <v>0.09</v>
      </c>
      <c r="AE294" s="27">
        <v>0.42</v>
      </c>
      <c r="AF294" s="27">
        <v>3.5999999999999997E-2</v>
      </c>
      <c r="AG294" s="27">
        <v>230</v>
      </c>
      <c r="AH294" s="27">
        <v>0.14000000000000001</v>
      </c>
      <c r="AI294" s="27">
        <v>0.08</v>
      </c>
      <c r="AJ294" s="27">
        <v>0.1</v>
      </c>
      <c r="AK294" s="38" t="s">
        <v>34</v>
      </c>
      <c r="AL294" s="39">
        <v>6.9</v>
      </c>
      <c r="AM294" s="39">
        <v>0.3</v>
      </c>
      <c r="AN294" s="44" t="s">
        <v>170</v>
      </c>
    </row>
    <row r="295" spans="1:40" x14ac:dyDescent="0.2">
      <c r="A295" t="s">
        <v>2</v>
      </c>
      <c r="B295" s="3">
        <v>43983</v>
      </c>
      <c r="C295" s="3">
        <v>44012</v>
      </c>
      <c r="D295" s="44">
        <v>2020</v>
      </c>
      <c r="E295" s="44">
        <v>6</v>
      </c>
      <c r="F295" s="45">
        <v>79.929048530000003</v>
      </c>
      <c r="G295" s="46">
        <v>6.13</v>
      </c>
      <c r="H295" s="47">
        <v>7.4131000000000002E-4</v>
      </c>
      <c r="I295" s="46">
        <v>0.25219789999999997</v>
      </c>
      <c r="J295" s="46"/>
      <c r="K295" s="46">
        <v>0.45894750000000001</v>
      </c>
      <c r="L295" s="46">
        <v>0.13776360000000001</v>
      </c>
      <c r="M295" s="46">
        <v>0.75129999999999997</v>
      </c>
      <c r="N295" s="46">
        <v>1.73</v>
      </c>
      <c r="O295" s="46">
        <v>0.34870370000000001</v>
      </c>
      <c r="P295" s="46">
        <v>0.15581049999999999</v>
      </c>
      <c r="Q295" s="46">
        <v>0.31876719999999997</v>
      </c>
      <c r="R295" s="46">
        <v>1.2964739999999999</v>
      </c>
      <c r="S295" s="46">
        <v>0.1503273</v>
      </c>
      <c r="T295" s="46">
        <v>1.5677635999999999</v>
      </c>
      <c r="U295" s="46">
        <v>1.43</v>
      </c>
      <c r="V295" s="46">
        <v>0.67869999999999997</v>
      </c>
      <c r="W295" s="46">
        <v>5.4</v>
      </c>
      <c r="X295" s="27">
        <v>15</v>
      </c>
      <c r="Y295" s="27">
        <v>13</v>
      </c>
      <c r="Z295" s="27">
        <v>0.22</v>
      </c>
      <c r="AA295" s="27">
        <v>1.9E-2</v>
      </c>
      <c r="AB295" s="27">
        <v>1</v>
      </c>
      <c r="AC295" s="27">
        <v>6.6</v>
      </c>
      <c r="AD295" s="27">
        <v>0.09</v>
      </c>
      <c r="AE295" s="27">
        <v>0.19</v>
      </c>
      <c r="AF295" s="27">
        <v>0.02</v>
      </c>
      <c r="AG295" s="27">
        <v>99</v>
      </c>
      <c r="AH295" s="27">
        <v>0.12</v>
      </c>
      <c r="AI295" s="27">
        <v>0.06</v>
      </c>
      <c r="AJ295" s="27">
        <v>0.1</v>
      </c>
      <c r="AK295" s="38" t="s">
        <v>34</v>
      </c>
      <c r="AL295" s="39">
        <v>6.9</v>
      </c>
      <c r="AM295" s="39">
        <v>0.28000000000000003</v>
      </c>
      <c r="AN295" s="44" t="s">
        <v>115</v>
      </c>
    </row>
    <row r="296" spans="1:40" x14ac:dyDescent="0.2">
      <c r="A296" t="s">
        <v>2</v>
      </c>
      <c r="B296" s="3">
        <v>44012</v>
      </c>
      <c r="C296" s="3">
        <v>44046</v>
      </c>
      <c r="D296" s="44">
        <v>2020</v>
      </c>
      <c r="E296" s="44">
        <v>7</v>
      </c>
      <c r="F296" s="45">
        <v>85.324073819999995</v>
      </c>
      <c r="G296" s="46">
        <v>5.9</v>
      </c>
      <c r="H296" s="47">
        <v>1.2589249999999999E-3</v>
      </c>
      <c r="I296" s="46">
        <v>0.15978120000000001</v>
      </c>
      <c r="J296" s="46"/>
      <c r="K296" s="46">
        <v>1.103467</v>
      </c>
      <c r="L296" s="46">
        <v>9.9562579999999998E-2</v>
      </c>
      <c r="M296" s="46">
        <v>0.21929999999999999</v>
      </c>
      <c r="N296" s="46">
        <v>1.21</v>
      </c>
      <c r="O296" s="46">
        <v>0.25383699999999998</v>
      </c>
      <c r="P296" s="46">
        <v>0.13940849999999999</v>
      </c>
      <c r="Q296" s="46">
        <v>0.56526050000000005</v>
      </c>
      <c r="R296" s="46">
        <v>0.85160460000000004</v>
      </c>
      <c r="S296" s="46">
        <v>3.854225E-2</v>
      </c>
      <c r="T296" s="46">
        <v>0.47156258000000001</v>
      </c>
      <c r="U296" s="46">
        <v>0.372</v>
      </c>
      <c r="V296" s="46">
        <v>0.1527</v>
      </c>
      <c r="W296" s="46">
        <v>4</v>
      </c>
      <c r="X296" s="27">
        <v>7</v>
      </c>
      <c r="Y296" s="27">
        <v>5</v>
      </c>
      <c r="Z296" s="27">
        <v>0.17</v>
      </c>
      <c r="AA296" s="27">
        <v>1.6E-2</v>
      </c>
      <c r="AB296" s="27">
        <v>0.83</v>
      </c>
      <c r="AC296" s="27">
        <v>3.9</v>
      </c>
      <c r="AD296" s="27">
        <v>0.04</v>
      </c>
      <c r="AE296" s="27">
        <v>0.13</v>
      </c>
      <c r="AF296" s="27">
        <v>1.4999999999999999E-2</v>
      </c>
      <c r="AG296" s="27">
        <v>80</v>
      </c>
      <c r="AH296" s="27">
        <v>0.08</v>
      </c>
      <c r="AI296" s="27">
        <v>0.05</v>
      </c>
      <c r="AJ296" s="37" t="s">
        <v>147</v>
      </c>
      <c r="AK296" s="38" t="s">
        <v>34</v>
      </c>
      <c r="AL296" s="39">
        <v>9.1</v>
      </c>
      <c r="AM296" s="39">
        <v>0.1</v>
      </c>
      <c r="AN296" s="44"/>
    </row>
    <row r="297" spans="1:40" x14ac:dyDescent="0.2">
      <c r="A297" t="s">
        <v>2</v>
      </c>
      <c r="B297" s="3">
        <v>44046</v>
      </c>
      <c r="C297" s="3">
        <v>44074</v>
      </c>
      <c r="D297" s="44">
        <v>2020</v>
      </c>
      <c r="E297" s="44">
        <v>8</v>
      </c>
      <c r="F297" s="45">
        <v>51.40642957</v>
      </c>
      <c r="G297" s="46">
        <v>5.87</v>
      </c>
      <c r="H297" s="47">
        <v>1.3489629999999999E-3</v>
      </c>
      <c r="I297" s="46">
        <v>8.6499999999999994E-2</v>
      </c>
      <c r="J297" s="46"/>
      <c r="K297" s="46">
        <v>0.61479499999999998</v>
      </c>
      <c r="L297" s="46" t="s">
        <v>171</v>
      </c>
      <c r="M297" s="13" t="s">
        <v>150</v>
      </c>
      <c r="N297" s="46">
        <v>1.42</v>
      </c>
      <c r="O297" s="46">
        <v>0.37125469999999999</v>
      </c>
      <c r="P297" s="46">
        <v>0.24001249999999999</v>
      </c>
      <c r="Q297" s="46">
        <v>0.30536200000000002</v>
      </c>
      <c r="R297" s="46">
        <v>1.9556709999999999</v>
      </c>
      <c r="S297" s="46">
        <v>0.1114974</v>
      </c>
      <c r="T297" s="46">
        <v>0.23849999999999999</v>
      </c>
      <c r="U297" s="46">
        <v>0.23599999999999999</v>
      </c>
      <c r="V297" s="46">
        <v>0.22099999999999997</v>
      </c>
      <c r="W297" s="46">
        <v>7.5</v>
      </c>
      <c r="X297" s="27">
        <v>6</v>
      </c>
      <c r="Y297" s="27">
        <v>7</v>
      </c>
      <c r="Z297" s="27">
        <v>0.16</v>
      </c>
      <c r="AA297" s="27">
        <v>0.01</v>
      </c>
      <c r="AB297" s="27">
        <v>0.94</v>
      </c>
      <c r="AC297" s="27">
        <v>7.6</v>
      </c>
      <c r="AD297" s="27">
        <v>0.05</v>
      </c>
      <c r="AE297" s="27">
        <v>0.25</v>
      </c>
      <c r="AF297" s="27">
        <v>2.3E-2</v>
      </c>
      <c r="AG297" s="27">
        <v>130</v>
      </c>
      <c r="AH297" s="27">
        <v>0.05</v>
      </c>
      <c r="AI297" s="27">
        <v>0.05</v>
      </c>
      <c r="AJ297" s="37" t="s">
        <v>147</v>
      </c>
      <c r="AK297" s="38" t="s">
        <v>34</v>
      </c>
      <c r="AL297" s="39">
        <v>8.1</v>
      </c>
      <c r="AM297" s="39">
        <v>0.17</v>
      </c>
      <c r="AN297" s="44"/>
    </row>
    <row r="298" spans="1:40" x14ac:dyDescent="0.2">
      <c r="A298" t="s">
        <v>2</v>
      </c>
      <c r="B298" s="3">
        <v>44074</v>
      </c>
      <c r="C298" s="3">
        <v>44102</v>
      </c>
      <c r="D298" s="44">
        <v>2020</v>
      </c>
      <c r="E298" s="44">
        <v>9</v>
      </c>
      <c r="F298" s="45">
        <v>32.327754679999998</v>
      </c>
      <c r="G298" s="46">
        <v>6.48</v>
      </c>
      <c r="H298" s="47">
        <v>3.3113100000000003E-4</v>
      </c>
      <c r="I298" s="46">
        <v>0.2298422</v>
      </c>
      <c r="J298" s="46"/>
      <c r="K298" s="46">
        <v>2.5284960000000001</v>
      </c>
      <c r="L298" s="46">
        <v>5.8432820000000003E-2</v>
      </c>
      <c r="M298" s="46">
        <v>6.5799999999999997E-2</v>
      </c>
      <c r="N298" s="46">
        <v>3.2</v>
      </c>
      <c r="O298" s="46">
        <v>1.073035</v>
      </c>
      <c r="P298" s="46">
        <v>0.61369609999999997</v>
      </c>
      <c r="Q298" s="46">
        <v>0.94782180000000005</v>
      </c>
      <c r="R298" s="46">
        <v>3.892957</v>
      </c>
      <c r="S298" s="46">
        <v>0.18081449999999999</v>
      </c>
      <c r="T298" s="46">
        <v>0.44943282000000001</v>
      </c>
      <c r="U298" s="46">
        <v>0.39100000000000001</v>
      </c>
      <c r="V298" s="46">
        <v>0.32520000000000004</v>
      </c>
      <c r="W298" s="46">
        <v>10</v>
      </c>
      <c r="X298" s="27">
        <v>8</v>
      </c>
      <c r="Y298" s="27">
        <v>7</v>
      </c>
      <c r="Z298" s="27">
        <v>0.12</v>
      </c>
      <c r="AA298" s="27">
        <v>1.4E-2</v>
      </c>
      <c r="AB298" s="27">
        <v>1.3</v>
      </c>
      <c r="AC298" s="27">
        <v>8.1</v>
      </c>
      <c r="AD298" s="27">
        <v>0.05</v>
      </c>
      <c r="AE298" s="27">
        <v>0.28000000000000003</v>
      </c>
      <c r="AF298" s="27">
        <v>3.4000000000000002E-2</v>
      </c>
      <c r="AG298" s="27">
        <v>180</v>
      </c>
      <c r="AH298" s="27">
        <v>0.11</v>
      </c>
      <c r="AI298" s="27">
        <v>0.05</v>
      </c>
      <c r="AJ298" s="27">
        <v>0.1</v>
      </c>
      <c r="AK298" s="38" t="s">
        <v>34</v>
      </c>
      <c r="AL298" s="39">
        <v>10</v>
      </c>
      <c r="AM298" s="39">
        <v>0.14000000000000001</v>
      </c>
      <c r="AN298" s="44" t="s">
        <v>115</v>
      </c>
    </row>
    <row r="299" spans="1:40" x14ac:dyDescent="0.2">
      <c r="A299" t="s">
        <v>2</v>
      </c>
      <c r="B299" s="3">
        <v>44102</v>
      </c>
      <c r="C299" s="3">
        <v>44137</v>
      </c>
      <c r="D299" s="44">
        <v>2020</v>
      </c>
      <c r="E299" s="44">
        <v>10</v>
      </c>
      <c r="F299" s="45">
        <v>78.964515520000006</v>
      </c>
      <c r="G299" s="46">
        <v>6.38</v>
      </c>
      <c r="H299" s="47">
        <v>4.16869E-4</v>
      </c>
      <c r="I299" s="46">
        <v>0.1739889</v>
      </c>
      <c r="J299" s="46"/>
      <c r="K299" s="46">
        <v>1.2434620000000001</v>
      </c>
      <c r="L299" s="46" t="s">
        <v>171</v>
      </c>
      <c r="M299" s="13" t="s">
        <v>150</v>
      </c>
      <c r="N299" s="46">
        <v>2.2000000000000002</v>
      </c>
      <c r="O299" s="46">
        <v>0.86997519999999995</v>
      </c>
      <c r="P299" s="46">
        <v>0.52065700000000004</v>
      </c>
      <c r="Q299" s="46">
        <v>0.53022429999999998</v>
      </c>
      <c r="R299" s="46">
        <v>2.926749</v>
      </c>
      <c r="S299" s="46">
        <v>0.28498299999999999</v>
      </c>
      <c r="T299" s="46">
        <v>0.22850000000000001</v>
      </c>
      <c r="U299" s="46">
        <v>0.22600000000000001</v>
      </c>
      <c r="V299" s="46">
        <v>0.21100000000000002</v>
      </c>
      <c r="W299" s="46">
        <v>7.4</v>
      </c>
      <c r="X299" s="27">
        <v>8</v>
      </c>
      <c r="Y299" s="27">
        <v>10</v>
      </c>
      <c r="Z299" s="27">
        <v>0.15</v>
      </c>
      <c r="AA299" s="27">
        <v>1.2999999999999999E-2</v>
      </c>
      <c r="AB299" s="27">
        <v>0.88</v>
      </c>
      <c r="AC299" s="27">
        <v>8.6</v>
      </c>
      <c r="AD299" s="27">
        <v>0.04</v>
      </c>
      <c r="AE299" s="27">
        <v>0.22</v>
      </c>
      <c r="AF299" s="27">
        <v>4.5999999999999999E-2</v>
      </c>
      <c r="AG299" s="27">
        <v>130</v>
      </c>
      <c r="AH299" s="27">
        <v>0.12</v>
      </c>
      <c r="AI299" s="27">
        <v>0.05</v>
      </c>
      <c r="AJ299" s="37" t="s">
        <v>147</v>
      </c>
      <c r="AK299" s="38" t="s">
        <v>34</v>
      </c>
      <c r="AL299" s="39">
        <v>7.2</v>
      </c>
      <c r="AM299" s="39">
        <v>0.13</v>
      </c>
      <c r="AN299" s="44" t="s">
        <v>115</v>
      </c>
    </row>
    <row r="300" spans="1:40" x14ac:dyDescent="0.2">
      <c r="A300" t="s">
        <v>2</v>
      </c>
      <c r="B300" s="3">
        <v>44137</v>
      </c>
      <c r="C300" s="3">
        <v>44165</v>
      </c>
      <c r="D300" s="44">
        <v>2020</v>
      </c>
      <c r="E300" s="44">
        <v>11</v>
      </c>
      <c r="F300" s="45">
        <v>33.223812080000002</v>
      </c>
      <c r="G300" s="46">
        <v>6.2</v>
      </c>
      <c r="H300" s="47">
        <v>6.3095700000000002E-4</v>
      </c>
      <c r="I300" s="46">
        <v>0.34365230000000002</v>
      </c>
      <c r="J300" s="46"/>
      <c r="K300" s="46">
        <v>4.043844</v>
      </c>
      <c r="L300" s="46">
        <v>0.29133599999999998</v>
      </c>
      <c r="M300" s="46">
        <v>0.1784</v>
      </c>
      <c r="N300" s="46">
        <v>2.82</v>
      </c>
      <c r="O300" s="46">
        <v>0.39</v>
      </c>
      <c r="P300" s="46">
        <v>0.26700000000000002</v>
      </c>
      <c r="Q300" s="46">
        <v>1.6970000000000001</v>
      </c>
      <c r="R300" s="46">
        <v>2.5880000000000001</v>
      </c>
      <c r="S300" s="46">
        <v>0.29599999999999999</v>
      </c>
      <c r="T300" s="46">
        <v>0.65033600000000003</v>
      </c>
      <c r="U300" s="46">
        <v>0.35899999999999999</v>
      </c>
      <c r="V300" s="46">
        <v>0.18059999999999998</v>
      </c>
      <c r="W300" s="46">
        <v>5.0999999999999996</v>
      </c>
      <c r="X300" s="27">
        <v>6</v>
      </c>
      <c r="Y300" s="27">
        <v>5</v>
      </c>
      <c r="Z300" s="27">
        <v>0.33</v>
      </c>
      <c r="AA300" s="27">
        <v>1.4999999999999999E-2</v>
      </c>
      <c r="AB300" s="27">
        <v>0.96</v>
      </c>
      <c r="AC300" s="27">
        <v>4.5999999999999996</v>
      </c>
      <c r="AD300" s="27">
        <v>0.04</v>
      </c>
      <c r="AE300" s="27">
        <v>0.12</v>
      </c>
      <c r="AF300" s="27">
        <v>1.2E-2</v>
      </c>
      <c r="AG300" s="27">
        <v>110</v>
      </c>
      <c r="AH300" s="27">
        <v>0.13</v>
      </c>
      <c r="AI300" s="27">
        <v>0.09</v>
      </c>
      <c r="AJ300" s="27">
        <v>0.1</v>
      </c>
      <c r="AK300" s="38" t="s">
        <v>34</v>
      </c>
      <c r="AL300" s="39">
        <v>6.1</v>
      </c>
      <c r="AM300" s="39">
        <v>0.23</v>
      </c>
      <c r="AN300" s="44"/>
    </row>
    <row r="301" spans="1:40" x14ac:dyDescent="0.2">
      <c r="A301" t="s">
        <v>2</v>
      </c>
      <c r="B301" s="3">
        <v>44165</v>
      </c>
      <c r="C301" s="3">
        <v>44191</v>
      </c>
      <c r="D301" s="44">
        <v>2020</v>
      </c>
      <c r="E301" s="44">
        <v>12</v>
      </c>
      <c r="F301" s="45">
        <v>52.268424019999998</v>
      </c>
      <c r="G301" s="46">
        <v>5.24</v>
      </c>
      <c r="H301" s="47">
        <v>5.7543990000000003E-3</v>
      </c>
      <c r="I301" s="46">
        <v>0.43476239999999999</v>
      </c>
      <c r="J301" s="46"/>
      <c r="K301" s="46">
        <v>0.77049020000000001</v>
      </c>
      <c r="L301" s="46">
        <v>0.40952230000000001</v>
      </c>
      <c r="M301" s="46">
        <v>0.31409999999999999</v>
      </c>
      <c r="N301" s="46">
        <v>1.5</v>
      </c>
      <c r="O301" s="46">
        <v>0.183</v>
      </c>
      <c r="P301" s="46">
        <v>9.6000000000000002E-2</v>
      </c>
      <c r="Q301" s="46">
        <v>0.53300000000000003</v>
      </c>
      <c r="R301" s="46">
        <v>1.208</v>
      </c>
      <c r="S301" s="46">
        <v>0.108</v>
      </c>
      <c r="T301" s="46">
        <v>0.94252230000000004</v>
      </c>
      <c r="U301" s="46">
        <v>0.53300000000000003</v>
      </c>
      <c r="V301" s="46">
        <v>0.21890000000000004</v>
      </c>
      <c r="W301" s="46">
        <v>3.4</v>
      </c>
      <c r="X301" s="27">
        <v>4</v>
      </c>
      <c r="Y301" s="27"/>
      <c r="Z301" s="27">
        <v>0.95</v>
      </c>
      <c r="AA301" s="27">
        <v>4.2999999999999997E-2</v>
      </c>
      <c r="AB301" s="27">
        <v>1.8</v>
      </c>
      <c r="AC301" s="27">
        <v>6.5</v>
      </c>
      <c r="AD301" s="27">
        <v>0.05</v>
      </c>
      <c r="AE301" s="27">
        <v>0.14000000000000001</v>
      </c>
      <c r="AF301" s="27">
        <v>1.0999999999999999E-2</v>
      </c>
      <c r="AG301" s="27">
        <v>28</v>
      </c>
      <c r="AH301" s="27">
        <v>0.12</v>
      </c>
      <c r="AI301" s="27">
        <v>0.21</v>
      </c>
      <c r="AJ301" s="27">
        <v>0.1</v>
      </c>
      <c r="AK301" s="38" t="s">
        <v>34</v>
      </c>
      <c r="AL301" s="39">
        <v>5.7</v>
      </c>
      <c r="AM301" s="39">
        <v>0.16</v>
      </c>
      <c r="AN301" s="44" t="s">
        <v>120</v>
      </c>
    </row>
    <row r="302" spans="1:40" x14ac:dyDescent="0.2">
      <c r="A302" t="s">
        <v>2</v>
      </c>
      <c r="B302" s="3">
        <v>44191</v>
      </c>
      <c r="C302" s="3">
        <v>44228</v>
      </c>
      <c r="D302">
        <v>2021</v>
      </c>
      <c r="E302">
        <v>1</v>
      </c>
      <c r="F302" s="4">
        <v>87.410598480000004</v>
      </c>
      <c r="G302">
        <v>5.41</v>
      </c>
      <c r="H302" s="12">
        <v>3.8904510000000001E-3</v>
      </c>
      <c r="I302" s="13">
        <v>0.1534143</v>
      </c>
      <c r="J302" s="13">
        <v>0.118041335</v>
      </c>
      <c r="K302" s="13">
        <v>0.76564860000000001</v>
      </c>
      <c r="L302" s="13">
        <v>0.24442</v>
      </c>
      <c r="M302" s="13">
        <v>0.1273</v>
      </c>
      <c r="N302">
        <v>0.94</v>
      </c>
      <c r="O302" s="13">
        <v>9.4E-2</v>
      </c>
      <c r="P302" s="13">
        <v>5.8000000000000003E-2</v>
      </c>
      <c r="Q302" s="13">
        <v>0.38500000000000001</v>
      </c>
      <c r="R302" s="13">
        <v>0.71699999999999997</v>
      </c>
      <c r="S302" s="12">
        <v>4.5999999999999999E-2</v>
      </c>
      <c r="T302" s="13">
        <v>0.34399999999999997</v>
      </c>
      <c r="U302" t="s">
        <v>149</v>
      </c>
      <c r="V302" s="48">
        <v>-2.6999999999999996E-2</v>
      </c>
      <c r="W302" s="41">
        <v>2</v>
      </c>
      <c r="X302" s="27">
        <v>4.5999999999999996</v>
      </c>
      <c r="Y302" s="27">
        <v>3.2</v>
      </c>
      <c r="Z302" s="27">
        <v>0.317</v>
      </c>
      <c r="AA302" s="27">
        <v>1.49E-2</v>
      </c>
      <c r="AB302" s="27">
        <v>1.29</v>
      </c>
      <c r="AC302" s="27">
        <v>4.83</v>
      </c>
      <c r="AD302" s="27">
        <v>5.1999999999999998E-2</v>
      </c>
      <c r="AE302" s="27">
        <v>0.14199999999999999</v>
      </c>
      <c r="AF302" s="27">
        <v>8.0000000000000002E-3</v>
      </c>
      <c r="AG302" s="27">
        <v>17.8</v>
      </c>
      <c r="AH302" s="27">
        <v>7.0999999999999994E-2</v>
      </c>
      <c r="AI302" s="27">
        <v>5.8999999999999997E-2</v>
      </c>
      <c r="AJ302" s="27">
        <v>0.05</v>
      </c>
      <c r="AK302" s="27" t="s">
        <v>155</v>
      </c>
      <c r="AL302" s="39">
        <v>2.4</v>
      </c>
      <c r="AM302" s="39" t="s">
        <v>36</v>
      </c>
    </row>
    <row r="303" spans="1:40" x14ac:dyDescent="0.2">
      <c r="A303" t="s">
        <v>2</v>
      </c>
      <c r="B303" s="3">
        <v>44228</v>
      </c>
      <c r="C303" s="3">
        <v>44256</v>
      </c>
      <c r="D303">
        <v>2021</v>
      </c>
      <c r="E303">
        <v>2</v>
      </c>
      <c r="F303" s="4">
        <v>8.5075200809999991</v>
      </c>
      <c r="G303">
        <v>5.79</v>
      </c>
      <c r="H303" s="12">
        <v>1.62181E-3</v>
      </c>
      <c r="I303" s="13">
        <v>1.4751909999999999</v>
      </c>
      <c r="J303" s="13">
        <v>1.331365272</v>
      </c>
      <c r="K303" s="13">
        <v>3.113111</v>
      </c>
      <c r="L303" s="13">
        <v>0.79638330000000002</v>
      </c>
      <c r="M303" s="13">
        <v>2.8178000000000001</v>
      </c>
      <c r="N303">
        <v>4.46</v>
      </c>
      <c r="O303" s="13">
        <v>0.2951278</v>
      </c>
      <c r="P303" s="13">
        <v>0.23569229999999999</v>
      </c>
      <c r="Q303" s="13">
        <v>1.166258</v>
      </c>
      <c r="R303" s="13">
        <v>3.5214590000000001</v>
      </c>
      <c r="S303" s="12">
        <v>1.4061969999999999</v>
      </c>
      <c r="T303" s="13">
        <v>46.686</v>
      </c>
      <c r="U303" s="4">
        <v>45.889000000000003</v>
      </c>
      <c r="V303" s="48">
        <v>43.072000000000003</v>
      </c>
      <c r="W303" s="41">
        <v>27</v>
      </c>
      <c r="X303" s="27">
        <v>9.8000000000000007</v>
      </c>
      <c r="Y303" s="27">
        <v>10</v>
      </c>
      <c r="Z303" s="27">
        <v>1.03</v>
      </c>
      <c r="AA303" s="27">
        <v>4.5100000000000001E-2</v>
      </c>
      <c r="AB303" s="27">
        <v>1.47</v>
      </c>
      <c r="AC303" s="27">
        <v>11</v>
      </c>
      <c r="AD303" s="27">
        <v>4.5999999999999999E-2</v>
      </c>
      <c r="AE303" s="27">
        <v>0.26900000000000002</v>
      </c>
      <c r="AF303" s="27">
        <v>2.46E-2</v>
      </c>
      <c r="AG303" s="27">
        <v>94.2</v>
      </c>
      <c r="AH303" s="27">
        <v>0.15</v>
      </c>
      <c r="AI303" s="27">
        <v>0.16600000000000001</v>
      </c>
      <c r="AJ303" s="27">
        <v>0.3</v>
      </c>
      <c r="AK303" s="27">
        <v>0.04</v>
      </c>
      <c r="AL303" s="39">
        <v>11</v>
      </c>
      <c r="AM303" s="39">
        <v>0.55000000000000004</v>
      </c>
      <c r="AN303" s="17" t="s">
        <v>184</v>
      </c>
    </row>
    <row r="304" spans="1:40" x14ac:dyDescent="0.2">
      <c r="A304" t="s">
        <v>2</v>
      </c>
      <c r="B304" s="3">
        <v>44256</v>
      </c>
      <c r="C304" s="3">
        <v>44284</v>
      </c>
      <c r="D304">
        <v>2021</v>
      </c>
      <c r="E304">
        <v>3</v>
      </c>
      <c r="F304" s="4">
        <v>33.46847279</v>
      </c>
      <c r="G304">
        <v>5.74</v>
      </c>
      <c r="H304" s="12">
        <v>1.819701E-3</v>
      </c>
      <c r="I304" s="13">
        <v>0.202288</v>
      </c>
      <c r="J304" s="13">
        <v>0.103193805</v>
      </c>
      <c r="K304" s="13">
        <v>2.1448960000000001</v>
      </c>
      <c r="L304" s="13">
        <v>0.29410140000000001</v>
      </c>
      <c r="M304" s="13">
        <v>0.47989999999999999</v>
      </c>
      <c r="N304">
        <v>1.8</v>
      </c>
      <c r="O304" s="13">
        <v>0.18251539999999999</v>
      </c>
      <c r="P304" s="13">
        <v>0.1246497</v>
      </c>
      <c r="Q304" s="13">
        <v>0.97840669999999996</v>
      </c>
      <c r="R304" s="13">
        <v>1.071218</v>
      </c>
      <c r="S304" s="12">
        <v>0.1439792</v>
      </c>
      <c r="T304" s="13">
        <v>2.214</v>
      </c>
      <c r="U304" s="13">
        <v>1.9179999999999999</v>
      </c>
      <c r="V304" s="48">
        <v>1.44</v>
      </c>
      <c r="W304" s="41">
        <v>5.5</v>
      </c>
      <c r="X304" s="27">
        <v>8</v>
      </c>
      <c r="Y304" s="27">
        <v>6.4</v>
      </c>
      <c r="Z304" s="27">
        <v>0.38700000000000001</v>
      </c>
      <c r="AA304" s="27">
        <v>1.5599999999999999E-2</v>
      </c>
      <c r="AB304" s="27">
        <v>0.68200000000000005</v>
      </c>
      <c r="AC304" s="27">
        <v>5.07</v>
      </c>
      <c r="AD304" s="27">
        <v>3.5999999999999997E-2</v>
      </c>
      <c r="AE304" s="27">
        <v>0.14599999999999999</v>
      </c>
      <c r="AF304" s="27">
        <v>1.3599999999999999E-2</v>
      </c>
      <c r="AG304" s="27">
        <v>59.7</v>
      </c>
      <c r="AH304" s="27">
        <v>0.155</v>
      </c>
      <c r="AI304" s="27">
        <v>0.10199999999999999</v>
      </c>
      <c r="AJ304" s="27">
        <v>0.1</v>
      </c>
      <c r="AK304" s="27" t="s">
        <v>155</v>
      </c>
      <c r="AL304" s="39">
        <v>4.7</v>
      </c>
      <c r="AM304" s="39" t="s">
        <v>36</v>
      </c>
    </row>
    <row r="305" spans="1:40" x14ac:dyDescent="0.2">
      <c r="A305" t="s">
        <v>2</v>
      </c>
      <c r="B305" s="3">
        <v>44284</v>
      </c>
      <c r="C305" s="3">
        <v>44320</v>
      </c>
      <c r="D305">
        <v>2021</v>
      </c>
      <c r="E305">
        <v>4</v>
      </c>
      <c r="F305" s="4">
        <v>69.955141269999999</v>
      </c>
      <c r="G305">
        <v>5.73</v>
      </c>
      <c r="H305" s="12">
        <v>1.8620869999999999E-3</v>
      </c>
      <c r="I305" s="13">
        <v>0.2269726</v>
      </c>
      <c r="J305" s="13">
        <v>0.17131490599999999</v>
      </c>
      <c r="K305" s="13">
        <v>1.204712</v>
      </c>
      <c r="L305" s="13">
        <v>0.33338449999999997</v>
      </c>
      <c r="M305" s="13">
        <v>0.49490000000000001</v>
      </c>
      <c r="N305">
        <v>1.45</v>
      </c>
      <c r="O305" s="13">
        <v>0.2252576</v>
      </c>
      <c r="P305" s="13">
        <v>0.10945009999999999</v>
      </c>
      <c r="Q305" s="13">
        <v>0.64669140000000003</v>
      </c>
      <c r="R305" s="13">
        <v>0.64844029999999997</v>
      </c>
      <c r="S305" s="12">
        <v>2.769609E-2</v>
      </c>
      <c r="T305" s="13">
        <v>1.083</v>
      </c>
      <c r="U305" s="13">
        <v>0.747</v>
      </c>
      <c r="V305" s="48">
        <v>0.255</v>
      </c>
      <c r="W305" s="41">
        <v>5.3</v>
      </c>
      <c r="X305" s="27">
        <v>15.1</v>
      </c>
      <c r="Y305" s="27">
        <v>17</v>
      </c>
      <c r="Z305" s="27">
        <v>2.13</v>
      </c>
      <c r="AA305" s="27">
        <v>2.64E-2</v>
      </c>
      <c r="AB305" s="27">
        <v>1.1200000000000001</v>
      </c>
      <c r="AC305" s="27">
        <v>6.79</v>
      </c>
      <c r="AD305" s="27">
        <v>7.8E-2</v>
      </c>
      <c r="AE305" s="27">
        <v>0.20100000000000001</v>
      </c>
      <c r="AF305" s="27">
        <v>2.2800000000000001E-2</v>
      </c>
      <c r="AG305" s="27">
        <v>43.9</v>
      </c>
      <c r="AH305" s="27">
        <v>0.17699999999999999</v>
      </c>
      <c r="AI305" s="27">
        <v>0.121</v>
      </c>
      <c r="AJ305" s="27">
        <v>0.1</v>
      </c>
      <c r="AK305" s="27">
        <v>0.02</v>
      </c>
      <c r="AL305" s="39">
        <v>5.4</v>
      </c>
      <c r="AM305" s="39">
        <v>7.8E-2</v>
      </c>
    </row>
    <row r="306" spans="1:40" x14ac:dyDescent="0.2">
      <c r="A306" t="s">
        <v>2</v>
      </c>
      <c r="B306" s="3">
        <v>44320</v>
      </c>
      <c r="C306" s="3">
        <v>44347</v>
      </c>
      <c r="D306">
        <v>2021</v>
      </c>
      <c r="E306">
        <v>5</v>
      </c>
      <c r="F306" s="4">
        <v>72.604957220000003</v>
      </c>
      <c r="G306">
        <v>5.91</v>
      </c>
      <c r="H306" s="12">
        <v>1.230269E-3</v>
      </c>
      <c r="I306" s="13">
        <v>0.1365933</v>
      </c>
      <c r="J306" s="13">
        <v>0.124367648</v>
      </c>
      <c r="K306" s="13">
        <v>0.26462449999999998</v>
      </c>
      <c r="L306" s="13">
        <v>8.1728449999999994E-2</v>
      </c>
      <c r="M306" s="13">
        <v>0.18790000000000001</v>
      </c>
      <c r="N306">
        <v>0.88</v>
      </c>
      <c r="O306" s="13">
        <v>0.1718171</v>
      </c>
      <c r="P306" s="13">
        <v>8.5930010000000001E-2</v>
      </c>
      <c r="Q306" s="13">
        <v>0.15194350000000001</v>
      </c>
      <c r="R306" s="13">
        <v>0.99514239999999998</v>
      </c>
      <c r="S306" s="12">
        <v>2.2285340000000001E-2</v>
      </c>
      <c r="T306" s="13">
        <v>0.42200000000000004</v>
      </c>
      <c r="U306" s="13">
        <v>0.34</v>
      </c>
      <c r="V306" s="48">
        <v>0.15200000000000002</v>
      </c>
      <c r="W306" s="41">
        <v>5.8</v>
      </c>
      <c r="X306" s="27">
        <v>7.5</v>
      </c>
      <c r="Y306" s="27">
        <v>8.4</v>
      </c>
      <c r="Z306" s="27">
        <v>0.437</v>
      </c>
      <c r="AA306" s="27">
        <v>1.55E-2</v>
      </c>
      <c r="AB306" s="27">
        <v>0.89700000000000002</v>
      </c>
      <c r="AC306" s="27">
        <v>5.49</v>
      </c>
      <c r="AD306" s="27">
        <v>5.0999999999999997E-2</v>
      </c>
      <c r="AE306" s="27">
        <v>0.192</v>
      </c>
      <c r="AF306" s="27">
        <v>1.7999999999999999E-2</v>
      </c>
      <c r="AG306" s="27">
        <v>64.3</v>
      </c>
      <c r="AH306" s="27">
        <v>0.112</v>
      </c>
      <c r="AI306" s="27">
        <v>4.7E-2</v>
      </c>
      <c r="AJ306" s="27">
        <v>0.06</v>
      </c>
      <c r="AK306" s="27" t="s">
        <v>155</v>
      </c>
      <c r="AL306" s="39">
        <v>5.5</v>
      </c>
      <c r="AM306" s="39">
        <v>8.6999999999999994E-2</v>
      </c>
    </row>
    <row r="307" spans="1:40" x14ac:dyDescent="0.2">
      <c r="A307" t="s">
        <v>2</v>
      </c>
      <c r="B307" s="3">
        <v>44347</v>
      </c>
      <c r="C307" s="3">
        <v>44375</v>
      </c>
      <c r="D307">
        <v>2021</v>
      </c>
      <c r="E307">
        <v>6</v>
      </c>
      <c r="F307" s="4">
        <v>9.6453300839999994</v>
      </c>
      <c r="G307">
        <v>5.33</v>
      </c>
      <c r="H307" s="12">
        <v>4.6773509999999997E-3</v>
      </c>
      <c r="I307" s="13">
        <v>0.21357300000000001</v>
      </c>
      <c r="J307" s="13">
        <v>0.16880300600000001</v>
      </c>
      <c r="K307" s="13">
        <v>0.96904749999999995</v>
      </c>
      <c r="L307" s="13" t="s">
        <v>58</v>
      </c>
      <c r="M307" s="13" t="s">
        <v>150</v>
      </c>
      <c r="N307">
        <v>3.68</v>
      </c>
      <c r="O307" s="13">
        <v>0.64974390000000004</v>
      </c>
      <c r="P307" s="13">
        <v>0.30711450000000001</v>
      </c>
      <c r="Q307" s="13">
        <v>0.5391939</v>
      </c>
      <c r="R307" s="13">
        <v>6.1925739999999996</v>
      </c>
      <c r="S307" s="12">
        <v>0.26055709999999999</v>
      </c>
      <c r="T307" s="13">
        <v>0.35249999999999998</v>
      </c>
      <c r="U307" s="13">
        <v>0.34599999999999997</v>
      </c>
      <c r="V307" s="48">
        <v>0.33499999999999996</v>
      </c>
      <c r="W307" s="41">
        <v>57</v>
      </c>
      <c r="X307" s="27">
        <v>31.1</v>
      </c>
      <c r="Y307" s="27">
        <v>37.5</v>
      </c>
      <c r="Z307" s="27">
        <v>0.69099999999999995</v>
      </c>
      <c r="AA307" s="27">
        <v>3.2099999999999997E-2</v>
      </c>
      <c r="AB307" s="27">
        <v>3.9</v>
      </c>
      <c r="AC307" s="27">
        <v>11.2</v>
      </c>
      <c r="AD307" s="27">
        <v>9.2999999999999999E-2</v>
      </c>
      <c r="AE307" s="27">
        <v>0.66</v>
      </c>
      <c r="AF307" s="27">
        <v>9.1200000000000003E-2</v>
      </c>
      <c r="AG307" s="27">
        <v>211</v>
      </c>
      <c r="AH307" s="27">
        <v>0.20799999999999999</v>
      </c>
      <c r="AI307" s="27">
        <v>0.105</v>
      </c>
      <c r="AJ307" s="27">
        <v>0.11</v>
      </c>
      <c r="AK307" s="27" t="s">
        <v>155</v>
      </c>
      <c r="AL307" s="39">
        <v>14</v>
      </c>
      <c r="AM307" s="39">
        <v>0.2</v>
      </c>
      <c r="AN307" t="s">
        <v>142</v>
      </c>
    </row>
    <row r="308" spans="1:40" x14ac:dyDescent="0.2">
      <c r="A308" t="s">
        <v>2</v>
      </c>
      <c r="B308" s="3">
        <v>44375</v>
      </c>
      <c r="C308" s="3">
        <v>44408</v>
      </c>
      <c r="D308">
        <v>2021</v>
      </c>
      <c r="E308">
        <v>7</v>
      </c>
      <c r="F308" s="4">
        <v>79.494478709999996</v>
      </c>
      <c r="G308">
        <v>5.84</v>
      </c>
      <c r="H308" s="12">
        <v>1.4454400000000001E-3</v>
      </c>
      <c r="I308" s="13">
        <v>0.16750899999999999</v>
      </c>
      <c r="J308" s="13">
        <v>0.15110010900000001</v>
      </c>
      <c r="K308" s="13">
        <v>0.35517080000000001</v>
      </c>
      <c r="L308" s="13">
        <v>8.8358140000000002E-2</v>
      </c>
      <c r="M308" s="13">
        <v>0.32679999999999998</v>
      </c>
      <c r="N308">
        <v>1.4</v>
      </c>
      <c r="O308" s="13">
        <v>0.3955478</v>
      </c>
      <c r="P308" s="13">
        <v>0.2009176</v>
      </c>
      <c r="Q308" s="13">
        <v>0.16909779999999999</v>
      </c>
      <c r="R308" s="13">
        <v>1.4226289999999999</v>
      </c>
      <c r="S308" s="12">
        <v>7.0599999999999996E-2</v>
      </c>
      <c r="T308" s="13">
        <v>0.66799999999999993</v>
      </c>
      <c r="U308" s="13">
        <v>0.58224442700000001</v>
      </c>
      <c r="V308" s="48">
        <v>0.25299999999999995</v>
      </c>
      <c r="W308" s="41">
        <v>8.1</v>
      </c>
      <c r="X308" s="27">
        <v>11.2</v>
      </c>
      <c r="Y308" s="27">
        <v>10.8</v>
      </c>
      <c r="Z308" s="27">
        <v>0.41499999999999998</v>
      </c>
      <c r="AA308" s="27">
        <v>1.9800000000000002E-2</v>
      </c>
      <c r="AB308" s="27">
        <v>0.82499999999999996</v>
      </c>
      <c r="AC308" s="27">
        <v>5.97</v>
      </c>
      <c r="AD308" s="27">
        <v>5.2999999999999999E-2</v>
      </c>
      <c r="AE308" s="27">
        <v>0.24</v>
      </c>
      <c r="AF308" s="27">
        <v>2.81E-2</v>
      </c>
      <c r="AG308" s="27">
        <v>108</v>
      </c>
      <c r="AH308" s="27">
        <v>9.0999999999999998E-2</v>
      </c>
      <c r="AI308" s="27">
        <v>4.7E-2</v>
      </c>
      <c r="AJ308" s="27">
        <v>0.06</v>
      </c>
      <c r="AK308" s="27" t="s">
        <v>155</v>
      </c>
      <c r="AL308" s="39">
        <v>9.5</v>
      </c>
      <c r="AM308" s="39">
        <v>0.17</v>
      </c>
      <c r="AN308" t="s">
        <v>116</v>
      </c>
    </row>
    <row r="309" spans="1:40" x14ac:dyDescent="0.2">
      <c r="A309" t="s">
        <v>2</v>
      </c>
      <c r="B309" s="3">
        <v>44408</v>
      </c>
      <c r="C309" s="3">
        <v>44438</v>
      </c>
      <c r="D309">
        <v>2021</v>
      </c>
      <c r="E309">
        <v>8</v>
      </c>
      <c r="F309" s="4">
        <v>74.094153789999993</v>
      </c>
      <c r="G309">
        <v>6.15</v>
      </c>
      <c r="H309" s="12">
        <v>7.0794599999999999E-4</v>
      </c>
      <c r="I309" s="13">
        <v>0.12089809999999999</v>
      </c>
      <c r="J309" s="13">
        <v>8.1133598000000001E-2</v>
      </c>
      <c r="K309" s="13">
        <v>0.86070349999999995</v>
      </c>
      <c r="L309" s="13">
        <v>6.4540539999999993E-2</v>
      </c>
      <c r="M309" s="13">
        <v>4.3099999999999999E-2</v>
      </c>
      <c r="N309">
        <v>1.37</v>
      </c>
      <c r="O309" s="13">
        <v>0.50197170000000002</v>
      </c>
      <c r="P309" s="13">
        <v>0.25373059999999997</v>
      </c>
      <c r="Q309" s="13">
        <v>0.39519569999999998</v>
      </c>
      <c r="R309" s="13">
        <v>1.604441</v>
      </c>
      <c r="S309" s="12">
        <v>3.6040000000000003E-2</v>
      </c>
      <c r="T309" s="13">
        <v>0.36499999999999999</v>
      </c>
      <c r="U309" s="13">
        <v>0.30199999999999999</v>
      </c>
      <c r="V309" s="48">
        <v>0.25700000000000001</v>
      </c>
      <c r="W309" s="41">
        <v>8.4</v>
      </c>
      <c r="X309" s="27">
        <v>5.6</v>
      </c>
      <c r="Y309" s="27">
        <v>4.2</v>
      </c>
      <c r="Z309" s="27">
        <v>0.438</v>
      </c>
      <c r="AA309" s="27">
        <v>1.52E-2</v>
      </c>
      <c r="AB309" s="27">
        <v>0.504</v>
      </c>
      <c r="AC309" s="27">
        <v>4.7</v>
      </c>
      <c r="AD309" s="27">
        <v>0.03</v>
      </c>
      <c r="AE309" s="27">
        <v>0.154</v>
      </c>
      <c r="AF309" s="27">
        <v>1.6199999999999999E-2</v>
      </c>
      <c r="AG309" s="27">
        <v>111</v>
      </c>
      <c r="AH309" s="27">
        <v>9.7000000000000003E-2</v>
      </c>
      <c r="AI309" s="27">
        <v>2.9000000000000001E-2</v>
      </c>
      <c r="AJ309" s="27">
        <v>0.05</v>
      </c>
      <c r="AK309" s="27" t="s">
        <v>155</v>
      </c>
      <c r="AL309" s="39">
        <v>8</v>
      </c>
      <c r="AM309" s="39">
        <v>0.14000000000000001</v>
      </c>
      <c r="AN309" t="s">
        <v>116</v>
      </c>
    </row>
    <row r="310" spans="1:40" x14ac:dyDescent="0.2">
      <c r="A310" t="s">
        <v>2</v>
      </c>
      <c r="B310" s="3">
        <v>44438</v>
      </c>
      <c r="C310" s="3">
        <v>44474</v>
      </c>
      <c r="D310">
        <v>2021</v>
      </c>
      <c r="E310">
        <v>9</v>
      </c>
      <c r="F310" s="4">
        <v>93.665694450000004</v>
      </c>
      <c r="G310">
        <v>6.14</v>
      </c>
      <c r="H310" s="12">
        <v>7.2443599999999996E-4</v>
      </c>
      <c r="I310" s="13">
        <v>0.16453989999999999</v>
      </c>
      <c r="J310" s="13">
        <v>0.132156518</v>
      </c>
      <c r="K310" s="13">
        <v>0.70093899999999998</v>
      </c>
      <c r="L310" s="13" t="s">
        <v>58</v>
      </c>
      <c r="M310" s="13" t="s">
        <v>150</v>
      </c>
      <c r="N310">
        <v>2.16</v>
      </c>
      <c r="O310" s="13">
        <v>0.70414060000000001</v>
      </c>
      <c r="P310" s="13">
        <v>0.43084440000000002</v>
      </c>
      <c r="Q310" s="13">
        <v>0.2644629</v>
      </c>
      <c r="R310" s="13">
        <v>2.9332940000000001</v>
      </c>
      <c r="S310" s="12">
        <v>0.14549970000000001</v>
      </c>
      <c r="T310" s="13">
        <v>0.10250000000000001</v>
      </c>
      <c r="U310" t="s">
        <v>149</v>
      </c>
      <c r="V310" s="48">
        <v>8.5000000000000006E-2</v>
      </c>
      <c r="W310" s="41">
        <v>9.8000000000000007</v>
      </c>
      <c r="X310" s="27">
        <v>4.5</v>
      </c>
      <c r="Y310" s="27">
        <v>6.5</v>
      </c>
      <c r="Z310" s="27">
        <v>0.13400000000000001</v>
      </c>
      <c r="AA310" s="27">
        <v>1.3100000000000001E-2</v>
      </c>
      <c r="AB310" s="27">
        <v>1.58</v>
      </c>
      <c r="AC310" s="27">
        <v>7.45</v>
      </c>
      <c r="AD310" s="27">
        <v>4.3999999999999997E-2</v>
      </c>
      <c r="AE310" s="27">
        <v>0.21099999999999999</v>
      </c>
      <c r="AF310" s="27">
        <v>4.82E-2</v>
      </c>
      <c r="AG310" s="27">
        <v>141</v>
      </c>
      <c r="AH310" s="27">
        <v>9.9000000000000005E-2</v>
      </c>
      <c r="AI310" s="27">
        <v>3.5000000000000003E-2</v>
      </c>
      <c r="AJ310" s="27">
        <v>0.04</v>
      </c>
      <c r="AK310" s="27">
        <v>0.02</v>
      </c>
      <c r="AL310" s="39">
        <v>6.4</v>
      </c>
      <c r="AM310" s="39">
        <v>7.0999999999999994E-2</v>
      </c>
      <c r="AN310" t="s">
        <v>115</v>
      </c>
    </row>
    <row r="311" spans="1:40" x14ac:dyDescent="0.2">
      <c r="A311" t="s">
        <v>2</v>
      </c>
      <c r="B311" s="3">
        <v>44474</v>
      </c>
      <c r="C311" s="3">
        <v>44501</v>
      </c>
      <c r="D311">
        <v>2021</v>
      </c>
      <c r="E311">
        <v>10</v>
      </c>
      <c r="F311" s="4">
        <v>67.835288500000004</v>
      </c>
      <c r="G311">
        <v>6.2</v>
      </c>
      <c r="H311" s="12">
        <v>6.3095700000000002E-4</v>
      </c>
      <c r="I311" s="13">
        <v>0.19922429999999999</v>
      </c>
      <c r="J311" s="13">
        <v>0.126686835</v>
      </c>
      <c r="K311" s="13">
        <v>1.5700750000000001</v>
      </c>
      <c r="L311" s="13" t="s">
        <v>58</v>
      </c>
      <c r="M311" s="13" t="s">
        <v>150</v>
      </c>
      <c r="N311">
        <v>2.23</v>
      </c>
      <c r="O311" s="13">
        <v>0.94065920000000003</v>
      </c>
      <c r="P311" s="13">
        <v>0.43471510000000002</v>
      </c>
      <c r="Q311" s="13">
        <v>0.59292690000000003</v>
      </c>
      <c r="R311" s="13">
        <v>2.1866400000000001</v>
      </c>
      <c r="S311" s="12">
        <v>0.26601809999999998</v>
      </c>
      <c r="T311" s="13">
        <v>0.10250000000000001</v>
      </c>
      <c r="U311" t="s">
        <v>149</v>
      </c>
      <c r="V311" s="48">
        <v>8.5000000000000006E-2</v>
      </c>
      <c r="W311" s="41">
        <v>11</v>
      </c>
      <c r="X311" s="27">
        <v>4.9000000000000004</v>
      </c>
      <c r="Y311" s="27">
        <v>6.8</v>
      </c>
      <c r="Z311" s="27">
        <v>0.215</v>
      </c>
      <c r="AA311" s="27">
        <v>0.02</v>
      </c>
      <c r="AB311" s="27">
        <v>0.86499999999999999</v>
      </c>
      <c r="AC311" s="27">
        <v>11.6</v>
      </c>
      <c r="AD311" s="27">
        <v>0.03</v>
      </c>
      <c r="AE311" s="27">
        <v>0.32900000000000001</v>
      </c>
      <c r="AF311" s="27">
        <v>6.4699999999999994E-2</v>
      </c>
      <c r="AG311" s="27">
        <v>157</v>
      </c>
      <c r="AH311" s="27">
        <v>8.1000000000000003E-2</v>
      </c>
      <c r="AI311" s="27">
        <v>5.7000000000000002E-2</v>
      </c>
      <c r="AJ311" s="27">
        <v>0.06</v>
      </c>
      <c r="AK311" s="27" t="s">
        <v>155</v>
      </c>
      <c r="AL311" s="39">
        <v>5.0999999999999996</v>
      </c>
      <c r="AM311" s="39">
        <v>9.7000000000000003E-2</v>
      </c>
      <c r="AN311" t="s">
        <v>185</v>
      </c>
    </row>
    <row r="312" spans="1:40" x14ac:dyDescent="0.2">
      <c r="A312" t="s">
        <v>2</v>
      </c>
      <c r="B312" s="3">
        <v>44501</v>
      </c>
      <c r="C312" s="3">
        <v>44528</v>
      </c>
      <c r="D312">
        <v>2021</v>
      </c>
      <c r="E312">
        <v>11</v>
      </c>
      <c r="F312" s="4">
        <v>162.16873659999999</v>
      </c>
      <c r="G312">
        <v>5.99</v>
      </c>
      <c r="H312" s="12">
        <v>1.023293E-3</v>
      </c>
      <c r="I312" s="13">
        <v>9.1844389999999998E-2</v>
      </c>
      <c r="J312" s="13">
        <v>3.1260851999999999E-2</v>
      </c>
      <c r="K312" s="13">
        <v>1.3113319999999999</v>
      </c>
      <c r="L312" s="13">
        <v>8.2935759999999997E-2</v>
      </c>
      <c r="M312" s="13">
        <v>5.8599999999999999E-2</v>
      </c>
      <c r="N312">
        <v>1.1399999999999999</v>
      </c>
      <c r="O312" s="13">
        <v>0.14633979999999999</v>
      </c>
      <c r="P312" s="13">
        <v>9.6845680000000003E-2</v>
      </c>
      <c r="Q312" s="13">
        <v>0.62546310000000005</v>
      </c>
      <c r="R312" s="13">
        <v>1.304575</v>
      </c>
      <c r="S312" s="12">
        <v>0.1166157</v>
      </c>
      <c r="T312" s="13">
        <v>0.183</v>
      </c>
      <c r="U312" t="s">
        <v>149</v>
      </c>
      <c r="V312" s="48">
        <v>4.1000000000000009E-2</v>
      </c>
      <c r="W312" s="41">
        <v>3.7</v>
      </c>
      <c r="X312" s="27">
        <v>3</v>
      </c>
      <c r="Y312" s="27">
        <v>3</v>
      </c>
      <c r="Z312" s="27">
        <v>0.221</v>
      </c>
      <c r="AA312" s="27">
        <v>8.3999999999999995E-3</v>
      </c>
      <c r="AB312" s="27">
        <v>0.44400000000000001</v>
      </c>
      <c r="AC312" s="27">
        <v>2.79</v>
      </c>
      <c r="AD312" s="27">
        <v>5.3999999999999999E-2</v>
      </c>
      <c r="AE312" s="27">
        <v>7.2999999999999995E-2</v>
      </c>
      <c r="AF312" s="27">
        <v>8.0000000000000002E-3</v>
      </c>
      <c r="AG312" s="27">
        <v>53</v>
      </c>
      <c r="AH312" s="27">
        <v>6.3E-2</v>
      </c>
      <c r="AI312" s="27">
        <v>4.2999999999999997E-2</v>
      </c>
      <c r="AJ312" s="27">
        <v>0.04</v>
      </c>
      <c r="AK312" s="27" t="s">
        <v>155</v>
      </c>
      <c r="AL312" s="39">
        <v>3.6</v>
      </c>
      <c r="AM312" s="39">
        <v>0.12</v>
      </c>
      <c r="AN312" t="s">
        <v>186</v>
      </c>
    </row>
    <row r="313" spans="1:40" x14ac:dyDescent="0.2">
      <c r="A313" t="s">
        <v>2</v>
      </c>
      <c r="B313" s="3">
        <v>44528</v>
      </c>
      <c r="C313" s="3">
        <v>44561</v>
      </c>
      <c r="D313">
        <v>2021</v>
      </c>
      <c r="E313">
        <v>12</v>
      </c>
      <c r="F313" s="4">
        <v>79.494478709999996</v>
      </c>
      <c r="G313">
        <v>5</v>
      </c>
      <c r="H313" s="12">
        <v>0.01</v>
      </c>
      <c r="I313" s="13">
        <v>0.19545319999999999</v>
      </c>
      <c r="J313" s="13">
        <v>0.16605803</v>
      </c>
      <c r="K313" s="13">
        <v>0.63625909999999997</v>
      </c>
      <c r="L313" s="13">
        <v>0.39571689999999998</v>
      </c>
      <c r="M313" s="13">
        <v>0.14699999999999999</v>
      </c>
      <c r="N313">
        <v>1.27</v>
      </c>
      <c r="O313" s="13">
        <v>0.22790360000000001</v>
      </c>
      <c r="P313" s="13">
        <v>7.0430000000000006E-2</v>
      </c>
      <c r="Q313" s="13">
        <v>0.34610920000000001</v>
      </c>
      <c r="R313" s="13">
        <v>0.60311610000000004</v>
      </c>
      <c r="S313" s="12">
        <v>2.2970000000000001E-2</v>
      </c>
      <c r="T313" s="13">
        <v>0.75600000000000001</v>
      </c>
      <c r="U313" s="13">
        <v>0.36199999999999999</v>
      </c>
      <c r="V313" s="48">
        <v>0.21299999999999999</v>
      </c>
      <c r="W313" s="41">
        <v>2.8</v>
      </c>
      <c r="X313" s="27">
        <v>3.2</v>
      </c>
      <c r="Y313" s="27">
        <v>3</v>
      </c>
      <c r="Z313" s="27">
        <v>0.84499999999999997</v>
      </c>
      <c r="AA313" s="27">
        <v>1.47E-2</v>
      </c>
      <c r="AB313" s="27">
        <v>1.05</v>
      </c>
      <c r="AC313" s="27">
        <v>5.67</v>
      </c>
      <c r="AD313" s="27">
        <v>3.2000000000000001E-2</v>
      </c>
      <c r="AE313" s="27">
        <v>0.121</v>
      </c>
      <c r="AF313" s="27">
        <v>8.0000000000000002E-3</v>
      </c>
      <c r="AG313" s="27">
        <v>25</v>
      </c>
      <c r="AH313" s="27">
        <v>0.10199999999999999</v>
      </c>
      <c r="AI313" s="27">
        <v>8.5000000000000006E-2</v>
      </c>
      <c r="AJ313" s="27">
        <v>7.0000000000000007E-2</v>
      </c>
      <c r="AK313" s="27">
        <v>0.03</v>
      </c>
      <c r="AL313" s="39">
        <v>2.7</v>
      </c>
      <c r="AM313" s="39" t="s">
        <v>36</v>
      </c>
    </row>
    <row r="314" spans="1:40" x14ac:dyDescent="0.2">
      <c r="A314" t="s">
        <v>2</v>
      </c>
      <c r="B314" s="3">
        <v>44561</v>
      </c>
      <c r="C314" s="3">
        <v>44592</v>
      </c>
      <c r="D314">
        <v>2022</v>
      </c>
      <c r="E314">
        <v>1</v>
      </c>
      <c r="F314" s="4">
        <v>38.923294490000004</v>
      </c>
      <c r="G314">
        <v>5.0999999999999996</v>
      </c>
      <c r="H314" s="12">
        <v>7.9432819999999994E-3</v>
      </c>
      <c r="I314" s="13">
        <v>0.25223030000000002</v>
      </c>
      <c r="J314" s="13">
        <v>4.5833971000000001E-2</v>
      </c>
      <c r="K314" s="13">
        <v>4.4674529999999999</v>
      </c>
      <c r="L314" s="13">
        <v>0.26984019999999997</v>
      </c>
      <c r="M314" s="13">
        <v>7.6600000000000001E-2</v>
      </c>
      <c r="N314">
        <v>2.61</v>
      </c>
      <c r="O314" s="13">
        <v>0.28151389999999998</v>
      </c>
      <c r="P314" s="13">
        <v>0.2345566</v>
      </c>
      <c r="Q314" s="13">
        <v>2.0418729999999998</v>
      </c>
      <c r="R314" s="13">
        <v>1.3544400000000001</v>
      </c>
      <c r="S314" s="12">
        <v>2.3480000000000001E-2</v>
      </c>
      <c r="T314" s="13">
        <f>L314+U314</f>
        <v>0.48984019999999995</v>
      </c>
      <c r="U314" s="13">
        <v>0.22</v>
      </c>
      <c r="V314" s="13">
        <f>U314-M314</f>
        <v>0.1434</v>
      </c>
      <c r="W314" s="13">
        <v>4.4000000000000004</v>
      </c>
      <c r="X314" s="41">
        <v>5</v>
      </c>
      <c r="Y314" s="41">
        <v>7.5</v>
      </c>
      <c r="Z314" s="27">
        <v>0.59599999999999997</v>
      </c>
      <c r="AA314" s="27">
        <v>1.61E-2</v>
      </c>
      <c r="AB314" s="27">
        <v>0.78900000000000003</v>
      </c>
      <c r="AC314" s="27">
        <v>9.84</v>
      </c>
      <c r="AD314" s="27">
        <v>3.2000000000000001E-2</v>
      </c>
      <c r="AE314" s="27">
        <v>0.1</v>
      </c>
      <c r="AF314" s="27">
        <v>2.1299999999999999E-2</v>
      </c>
      <c r="AG314" s="41">
        <v>157</v>
      </c>
      <c r="AH314" s="27">
        <v>0.13800000000000001</v>
      </c>
      <c r="AI314" s="27">
        <v>4.2999999999999997E-2</v>
      </c>
      <c r="AJ314" s="27">
        <v>7.0000000000000007E-2</v>
      </c>
      <c r="AK314" s="27" t="s">
        <v>155</v>
      </c>
      <c r="AL314">
        <v>3.9</v>
      </c>
      <c r="AM314">
        <v>0.22</v>
      </c>
    </row>
    <row r="315" spans="1:40" x14ac:dyDescent="0.2">
      <c r="A315" t="s">
        <v>2</v>
      </c>
      <c r="B315" s="3">
        <v>44592</v>
      </c>
      <c r="C315" s="3">
        <v>44620</v>
      </c>
      <c r="D315">
        <v>2022</v>
      </c>
      <c r="E315">
        <v>2</v>
      </c>
      <c r="F315" s="4">
        <v>91.46974204</v>
      </c>
      <c r="G315">
        <v>5.34</v>
      </c>
      <c r="H315" s="12">
        <v>4.5708820000000001E-3</v>
      </c>
      <c r="I315" s="13">
        <v>0.105347</v>
      </c>
      <c r="J315" s="13">
        <v>2.3348052000000001E-2</v>
      </c>
      <c r="K315" s="13">
        <v>1.774869</v>
      </c>
      <c r="L315" s="13">
        <v>0.17033139999999999</v>
      </c>
      <c r="M315" s="13">
        <v>7.1900000000000006E-2</v>
      </c>
      <c r="N315">
        <v>1.1599999999999999</v>
      </c>
      <c r="O315" s="13">
        <v>0.11975470000000001</v>
      </c>
      <c r="P315" s="13">
        <v>9.289E-2</v>
      </c>
      <c r="Q315" s="13">
        <v>0.86331420000000003</v>
      </c>
      <c r="R315" s="13">
        <v>0.31875730000000002</v>
      </c>
      <c r="S315" s="12">
        <v>7.4999999999999997E-3</v>
      </c>
      <c r="T315" s="13">
        <f>L315+0.1</f>
        <v>0.2703314</v>
      </c>
      <c r="U315" t="s">
        <v>149</v>
      </c>
      <c r="V315" s="13">
        <f>0.1-M315</f>
        <v>2.81E-2</v>
      </c>
      <c r="W315" s="13">
        <v>1.6</v>
      </c>
      <c r="X315" s="41">
        <v>2</v>
      </c>
      <c r="Y315" s="41">
        <v>3</v>
      </c>
      <c r="Z315" s="27">
        <v>0.23699999999999999</v>
      </c>
      <c r="AA315" s="27">
        <v>6.1000000000000004E-3</v>
      </c>
      <c r="AB315" s="27">
        <v>0.376</v>
      </c>
      <c r="AC315" s="27">
        <v>2.56</v>
      </c>
      <c r="AD315" s="27">
        <v>0.02</v>
      </c>
      <c r="AE315" s="27">
        <v>5.5E-2</v>
      </c>
      <c r="AF315" s="27">
        <v>5.0000000000000001E-3</v>
      </c>
      <c r="AG315" s="41">
        <v>16</v>
      </c>
      <c r="AH315" s="27">
        <v>7.1999999999999995E-2</v>
      </c>
      <c r="AI315" s="27">
        <v>0.02</v>
      </c>
      <c r="AJ315" s="27">
        <v>0.04</v>
      </c>
      <c r="AK315" s="27" t="s">
        <v>155</v>
      </c>
      <c r="AL315">
        <v>2.2000000000000002</v>
      </c>
      <c r="AM315">
        <v>0.12</v>
      </c>
    </row>
    <row r="316" spans="1:40" x14ac:dyDescent="0.2">
      <c r="A316" t="s">
        <v>2</v>
      </c>
      <c r="B316" s="3">
        <v>44620</v>
      </c>
      <c r="C316" s="3">
        <v>44655</v>
      </c>
      <c r="D316">
        <v>2022</v>
      </c>
      <c r="E316">
        <v>3</v>
      </c>
      <c r="F316" s="4">
        <v>1.640338839</v>
      </c>
      <c r="G316">
        <v>5.56</v>
      </c>
      <c r="H316" s="12">
        <v>2.754229E-3</v>
      </c>
      <c r="I316" s="13">
        <v>0.92390260000000002</v>
      </c>
      <c r="J316" s="13">
        <v>0.67255570399999998</v>
      </c>
      <c r="K316" s="13">
        <v>5.4404089999999998</v>
      </c>
      <c r="L316" s="13">
        <v>0.99052459999999998</v>
      </c>
      <c r="M316" s="13">
        <v>0.40960000000000002</v>
      </c>
      <c r="N316">
        <v>5.09</v>
      </c>
      <c r="O316" s="13">
        <v>2.3736000000000002</v>
      </c>
      <c r="P316" s="13">
        <v>0.64200000000000002</v>
      </c>
      <c r="Q316" s="13">
        <v>2.7891680000000001</v>
      </c>
      <c r="R316" s="13">
        <v>2.4064999999999999</v>
      </c>
      <c r="S316" s="12">
        <v>2.1170000000000001E-2</v>
      </c>
      <c r="T316" s="13">
        <f t="shared" ref="T316:T324" si="0">L316+U316</f>
        <v>2.0720848840000001</v>
      </c>
      <c r="U316" s="13">
        <v>1.081560284</v>
      </c>
      <c r="V316" s="13">
        <f t="shared" ref="V316:V324" si="1">U316-M316</f>
        <v>0.67196028400000007</v>
      </c>
      <c r="W316" s="13">
        <v>17</v>
      </c>
      <c r="X316" s="41">
        <v>258</v>
      </c>
      <c r="Y316" s="41">
        <v>236</v>
      </c>
      <c r="Z316" s="27">
        <v>1.41</v>
      </c>
      <c r="AA316" s="27">
        <v>7.9000000000000001E-2</v>
      </c>
      <c r="AB316" s="27">
        <v>5.35</v>
      </c>
      <c r="AC316" s="27">
        <v>35.200000000000003</v>
      </c>
      <c r="AD316" s="27">
        <v>0.35799999999999998</v>
      </c>
      <c r="AE316" s="27">
        <v>0.92800000000000005</v>
      </c>
      <c r="AF316" s="27">
        <v>0.29699999999999999</v>
      </c>
      <c r="AG316" s="41">
        <v>324</v>
      </c>
      <c r="AH316" s="27">
        <v>1.01</v>
      </c>
      <c r="AI316" s="27">
        <v>0.307</v>
      </c>
      <c r="AJ316" s="27">
        <v>0.25</v>
      </c>
      <c r="AK316" s="27">
        <v>0.05</v>
      </c>
      <c r="AL316">
        <v>5.3</v>
      </c>
      <c r="AM316">
        <v>0.11</v>
      </c>
      <c r="AN316" t="s">
        <v>161</v>
      </c>
    </row>
    <row r="317" spans="1:40" x14ac:dyDescent="0.2">
      <c r="A317" t="s">
        <v>2</v>
      </c>
      <c r="B317" s="3">
        <v>44655</v>
      </c>
      <c r="C317" s="3">
        <v>44683</v>
      </c>
      <c r="D317">
        <v>2022</v>
      </c>
      <c r="E317">
        <v>4</v>
      </c>
      <c r="F317" s="4">
        <v>19.714648660000002</v>
      </c>
      <c r="G317">
        <v>6.03</v>
      </c>
      <c r="H317" s="12">
        <v>9.3325400000000001E-4</v>
      </c>
      <c r="I317" s="13">
        <v>0.1755959</v>
      </c>
      <c r="J317" s="13">
        <v>0.132000018</v>
      </c>
      <c r="K317" s="13">
        <v>0.94363379999999997</v>
      </c>
      <c r="L317" s="13">
        <v>0.25384309999999999</v>
      </c>
      <c r="M317" s="13">
        <v>0.378</v>
      </c>
      <c r="N317">
        <v>1.22</v>
      </c>
      <c r="O317" s="13">
        <v>0.31054340000000002</v>
      </c>
      <c r="P317" s="13">
        <v>0.113487</v>
      </c>
      <c r="Q317" s="13">
        <v>0.59402960000000005</v>
      </c>
      <c r="R317" s="13">
        <v>0.41728690000000002</v>
      </c>
      <c r="S317" s="12">
        <v>3.3660000000000002E-2</v>
      </c>
      <c r="T317" s="13">
        <f t="shared" si="0"/>
        <v>0.85463361400000004</v>
      </c>
      <c r="U317" s="13">
        <v>0.60079051400000005</v>
      </c>
      <c r="V317" s="13">
        <f t="shared" si="1"/>
        <v>0.22279051400000005</v>
      </c>
      <c r="W317" s="13">
        <v>4</v>
      </c>
      <c r="X317" s="41">
        <v>18.600000000000001</v>
      </c>
      <c r="Y317" s="41">
        <v>19.5</v>
      </c>
      <c r="Z317" s="27">
        <v>1.57</v>
      </c>
      <c r="AA317" s="27">
        <v>1.8100000000000002E-2</v>
      </c>
      <c r="AB317" s="27">
        <v>1.59</v>
      </c>
      <c r="AC317" s="27">
        <v>7.55</v>
      </c>
      <c r="AD317" s="27">
        <v>9.0999999999999998E-2</v>
      </c>
      <c r="AE317" s="27">
        <v>0.22800000000000001</v>
      </c>
      <c r="AF317" s="27">
        <v>3.2099999999999997E-2</v>
      </c>
      <c r="AG317" s="41">
        <v>38.9</v>
      </c>
      <c r="AH317" s="27">
        <v>0.188</v>
      </c>
      <c r="AI317" s="27">
        <v>5.3999999999999999E-2</v>
      </c>
      <c r="AJ317" s="27">
        <v>7.0000000000000007E-2</v>
      </c>
      <c r="AK317" s="27" t="s">
        <v>155</v>
      </c>
      <c r="AL317">
        <v>7.4</v>
      </c>
      <c r="AM317">
        <v>0.12</v>
      </c>
    </row>
    <row r="318" spans="1:40" x14ac:dyDescent="0.2">
      <c r="A318" t="s">
        <v>2</v>
      </c>
      <c r="B318" s="3">
        <v>44683</v>
      </c>
      <c r="C318" s="3">
        <v>44711</v>
      </c>
      <c r="D318">
        <v>2022</v>
      </c>
      <c r="E318">
        <v>5</v>
      </c>
      <c r="F318" s="4">
        <v>43.472880590000003</v>
      </c>
      <c r="G318">
        <v>6.34</v>
      </c>
      <c r="H318" s="12">
        <v>4.5708800000000003E-4</v>
      </c>
      <c r="I318" s="13">
        <v>0.27863650000000001</v>
      </c>
      <c r="J318" s="13">
        <v>0.23662684</v>
      </c>
      <c r="K318" s="13">
        <v>0.9093</v>
      </c>
      <c r="L318" s="13">
        <v>0.18576909999999999</v>
      </c>
      <c r="M318" s="13">
        <v>0.77810000000000001</v>
      </c>
      <c r="N318">
        <v>2.76</v>
      </c>
      <c r="O318" s="13">
        <v>0.44758510000000001</v>
      </c>
      <c r="P318" s="13">
        <v>0.28856700000000002</v>
      </c>
      <c r="Q318" s="13">
        <v>0.50438380000000005</v>
      </c>
      <c r="R318" s="13">
        <v>3.7568990000000002</v>
      </c>
      <c r="S318" s="12">
        <v>0.21313360000000001</v>
      </c>
      <c r="T318" s="13">
        <f t="shared" si="0"/>
        <v>1.3473690999999999</v>
      </c>
      <c r="U318" s="13">
        <v>1.1616</v>
      </c>
      <c r="V318" s="13">
        <f t="shared" si="1"/>
        <v>0.38349999999999995</v>
      </c>
      <c r="W318" s="13">
        <v>11</v>
      </c>
      <c r="X318" s="41">
        <v>11.4</v>
      </c>
      <c r="Y318" s="41">
        <v>14.9</v>
      </c>
      <c r="Z318" s="27">
        <v>0.438</v>
      </c>
      <c r="AA318" s="27">
        <v>2.2700000000000001E-2</v>
      </c>
      <c r="AB318" s="27">
        <v>3.09</v>
      </c>
      <c r="AC318" s="27">
        <v>10.199999999999999</v>
      </c>
      <c r="AD318" s="27">
        <v>5.7000000000000002E-2</v>
      </c>
      <c r="AE318" s="27">
        <v>0.41199999999999998</v>
      </c>
      <c r="AF318" s="27">
        <v>3.2500000000000001E-2</v>
      </c>
      <c r="AG318" s="41">
        <v>161</v>
      </c>
      <c r="AH318" s="27">
        <v>0.152</v>
      </c>
      <c r="AI318" s="27">
        <v>0.06</v>
      </c>
      <c r="AJ318" s="27">
        <v>7.0000000000000007E-2</v>
      </c>
      <c r="AK318" s="27" t="s">
        <v>155</v>
      </c>
      <c r="AL318">
        <v>12</v>
      </c>
      <c r="AM318">
        <v>6.0999999999999999E-2</v>
      </c>
      <c r="AN318" t="s">
        <v>14</v>
      </c>
    </row>
    <row r="319" spans="1:40" x14ac:dyDescent="0.2">
      <c r="A319" t="s">
        <v>2</v>
      </c>
      <c r="B319" s="3">
        <v>44711</v>
      </c>
      <c r="C319" s="3">
        <v>44746</v>
      </c>
      <c r="D319">
        <v>2022</v>
      </c>
      <c r="E319">
        <v>6</v>
      </c>
      <c r="F319" s="4">
        <v>46.080299490000002</v>
      </c>
      <c r="G319">
        <v>5.86</v>
      </c>
      <c r="H319" s="12">
        <v>1.3803839999999999E-3</v>
      </c>
      <c r="I319" s="13">
        <v>0.29754910000000001</v>
      </c>
      <c r="J319" s="13">
        <v>0.255644282</v>
      </c>
      <c r="K319" s="13">
        <v>0.90703069999999997</v>
      </c>
      <c r="L319" s="13">
        <v>0.1981369</v>
      </c>
      <c r="M319" s="13">
        <v>0.28070000000000001</v>
      </c>
      <c r="N319">
        <v>2.04</v>
      </c>
      <c r="O319" s="13">
        <v>0.50479390000000002</v>
      </c>
      <c r="P319" s="13">
        <v>0.23738490000000001</v>
      </c>
      <c r="Q319" s="13">
        <v>0.44585380000000002</v>
      </c>
      <c r="R319" s="13">
        <v>2.2178810000000002</v>
      </c>
      <c r="S319" s="12">
        <v>0.1047869</v>
      </c>
      <c r="T319" s="13">
        <f t="shared" si="0"/>
        <v>0.79903012000000007</v>
      </c>
      <c r="U319" s="13">
        <v>0.60089322000000001</v>
      </c>
      <c r="V319" s="13">
        <f t="shared" si="1"/>
        <v>0.32019322</v>
      </c>
      <c r="W319" s="13">
        <v>11</v>
      </c>
      <c r="X319" s="41">
        <v>17.100000000000001</v>
      </c>
      <c r="Y319" s="41">
        <v>19.399999999999999</v>
      </c>
      <c r="Z319" s="27">
        <v>0.57899999999999996</v>
      </c>
      <c r="AA319" s="27">
        <v>2.6800000000000001E-2</v>
      </c>
      <c r="AB319" s="27">
        <v>1.98</v>
      </c>
      <c r="AC319" s="27">
        <v>9.48</v>
      </c>
      <c r="AD319" s="27">
        <v>5.8999999999999997E-2</v>
      </c>
      <c r="AE319" s="27">
        <v>0.29399999999999998</v>
      </c>
      <c r="AF319" s="27">
        <v>4.6600000000000003E-2</v>
      </c>
      <c r="AG319" s="41">
        <v>153</v>
      </c>
      <c r="AH319" s="27">
        <v>0.20799999999999999</v>
      </c>
      <c r="AI319" s="27">
        <v>7.4999999999999997E-2</v>
      </c>
      <c r="AJ319" s="27">
        <v>0.08</v>
      </c>
      <c r="AK319" s="27" t="s">
        <v>155</v>
      </c>
      <c r="AL319">
        <v>11</v>
      </c>
      <c r="AM319">
        <v>0.34</v>
      </c>
      <c r="AN319" t="s">
        <v>12</v>
      </c>
    </row>
    <row r="320" spans="1:40" x14ac:dyDescent="0.2">
      <c r="A320" t="s">
        <v>2</v>
      </c>
      <c r="B320" s="3">
        <v>44746</v>
      </c>
      <c r="C320" s="3">
        <v>44774</v>
      </c>
      <c r="D320">
        <v>2022</v>
      </c>
      <c r="E320">
        <v>7</v>
      </c>
      <c r="F320" s="4">
        <v>30.902153689999999</v>
      </c>
      <c r="G320">
        <v>6.52</v>
      </c>
      <c r="H320" s="12">
        <v>3.01995E-4</v>
      </c>
      <c r="I320" s="13">
        <v>0.21049039999999999</v>
      </c>
      <c r="J320" s="13">
        <v>0.14043281199999999</v>
      </c>
      <c r="K320" s="13">
        <v>1.5163979999999999</v>
      </c>
      <c r="L320" s="13">
        <v>0.1337488</v>
      </c>
      <c r="M320" s="13">
        <v>0.52470000000000006</v>
      </c>
      <c r="N320">
        <v>2.13</v>
      </c>
      <c r="O320" s="13">
        <v>0.57363569999999997</v>
      </c>
      <c r="P320" s="13">
        <v>0.2719626</v>
      </c>
      <c r="Q320" s="13">
        <v>0.73806380000000005</v>
      </c>
      <c r="R320" s="13">
        <v>1.8910739999999999</v>
      </c>
      <c r="S320" s="12">
        <v>9.6530000000000005E-2</v>
      </c>
      <c r="T320" s="13">
        <f t="shared" si="0"/>
        <v>1.0236477900000001</v>
      </c>
      <c r="U320" s="13">
        <v>0.88989898999999995</v>
      </c>
      <c r="V320" s="13">
        <f t="shared" si="1"/>
        <v>0.36519898999999989</v>
      </c>
      <c r="W320" s="13">
        <v>8.6</v>
      </c>
      <c r="X320" s="41">
        <v>8.1999999999999993</v>
      </c>
      <c r="Y320" s="41">
        <v>8.8000000000000007</v>
      </c>
      <c r="Z320" s="27">
        <v>0.28000000000000003</v>
      </c>
      <c r="AA320" s="27">
        <v>1.67E-2</v>
      </c>
      <c r="AB320" s="27">
        <v>2.02</v>
      </c>
      <c r="AC320" s="27">
        <v>9.08</v>
      </c>
      <c r="AD320" s="27">
        <v>3.4000000000000002E-2</v>
      </c>
      <c r="AE320" s="27">
        <v>0.23599999999999999</v>
      </c>
      <c r="AF320" s="27">
        <v>6.6699999999999995E-2</v>
      </c>
      <c r="AG320" s="41">
        <v>137</v>
      </c>
      <c r="AH320" s="27">
        <v>0.115</v>
      </c>
      <c r="AI320" s="27">
        <v>4.8000000000000001E-2</v>
      </c>
      <c r="AJ320" s="27">
        <v>0.06</v>
      </c>
      <c r="AK320" s="27" t="s">
        <v>155</v>
      </c>
      <c r="AL320">
        <v>10</v>
      </c>
      <c r="AM320">
        <v>0.15</v>
      </c>
      <c r="AN320" t="s">
        <v>115</v>
      </c>
    </row>
    <row r="321" spans="1:40" x14ac:dyDescent="0.2">
      <c r="A321" t="s">
        <v>2</v>
      </c>
      <c r="B321" s="3">
        <v>44774</v>
      </c>
      <c r="C321" s="3">
        <v>44802</v>
      </c>
      <c r="D321">
        <v>2022</v>
      </c>
      <c r="E321">
        <v>8</v>
      </c>
      <c r="F321" s="4">
        <v>56.939245280000002</v>
      </c>
      <c r="G321">
        <v>5.91</v>
      </c>
      <c r="H321" s="12">
        <v>1.230269E-3</v>
      </c>
      <c r="I321" s="13">
        <v>0.2791766</v>
      </c>
      <c r="J321" s="13">
        <v>0.25057347800000002</v>
      </c>
      <c r="K321" s="13">
        <v>0.61911519999999998</v>
      </c>
      <c r="L321" s="13">
        <v>0.25959450000000001</v>
      </c>
      <c r="M321" s="13">
        <v>0.2054</v>
      </c>
      <c r="N321">
        <v>1.69</v>
      </c>
      <c r="O321" s="13">
        <v>0.62782309999999997</v>
      </c>
      <c r="P321" s="13">
        <v>0.21199090000000001</v>
      </c>
      <c r="Q321" s="13">
        <v>0.33109290000000002</v>
      </c>
      <c r="R321" s="13">
        <v>1.8124499999999999</v>
      </c>
      <c r="S321" s="12">
        <v>0.11531470000000001</v>
      </c>
      <c r="T321" s="13">
        <f t="shared" si="0"/>
        <v>0.76159449999999995</v>
      </c>
      <c r="U321" s="13">
        <v>0.502</v>
      </c>
      <c r="V321" s="13">
        <f t="shared" si="1"/>
        <v>0.29659999999999997</v>
      </c>
      <c r="W321" s="13">
        <v>8.8000000000000007</v>
      </c>
      <c r="X321" s="41">
        <v>14.9</v>
      </c>
      <c r="Y321" s="41">
        <v>18</v>
      </c>
      <c r="Z321" s="27">
        <v>0.30299999999999999</v>
      </c>
      <c r="AA321" s="27">
        <v>1.44E-2</v>
      </c>
      <c r="AB321" s="27">
        <v>1.02</v>
      </c>
      <c r="AC321" s="27">
        <v>6.38</v>
      </c>
      <c r="AD321" s="27">
        <v>7.4999999999999997E-2</v>
      </c>
      <c r="AE321" s="27">
        <v>0.247</v>
      </c>
      <c r="AF321" s="27">
        <v>3.5900000000000001E-2</v>
      </c>
      <c r="AG321" s="41">
        <v>124</v>
      </c>
      <c r="AH321" s="27">
        <v>0.13200000000000001</v>
      </c>
      <c r="AI321" s="27">
        <v>9.8000000000000004E-2</v>
      </c>
      <c r="AJ321" s="27">
        <v>0.09</v>
      </c>
      <c r="AK321" s="27" t="s">
        <v>155</v>
      </c>
      <c r="AL321">
        <v>9.5</v>
      </c>
      <c r="AM321" s="39" t="s">
        <v>36</v>
      </c>
      <c r="AN321" t="s">
        <v>120</v>
      </c>
    </row>
    <row r="322" spans="1:40" x14ac:dyDescent="0.2">
      <c r="A322" t="s">
        <v>2</v>
      </c>
      <c r="B322" s="3">
        <v>44802</v>
      </c>
      <c r="C322" s="3">
        <v>44837</v>
      </c>
      <c r="D322">
        <v>2022</v>
      </c>
      <c r="E322">
        <v>9</v>
      </c>
      <c r="F322" s="4">
        <v>59.885840629999997</v>
      </c>
      <c r="G322">
        <v>6.2</v>
      </c>
      <c r="H322" s="12">
        <v>6.3095700000000002E-4</v>
      </c>
      <c r="I322" s="13">
        <v>0.21967349999999999</v>
      </c>
      <c r="J322" s="13">
        <v>0.178957902</v>
      </c>
      <c r="K322" s="13">
        <v>0.88129000000000002</v>
      </c>
      <c r="L322" s="13" t="s">
        <v>58</v>
      </c>
      <c r="M322" s="13" t="s">
        <v>150</v>
      </c>
      <c r="N322">
        <v>2.2000000000000002</v>
      </c>
      <c r="O322" s="13">
        <v>0.75312349999999995</v>
      </c>
      <c r="P322" s="13">
        <v>0.35268110000000003</v>
      </c>
      <c r="Q322" s="13">
        <v>0.36717440000000001</v>
      </c>
      <c r="R322" s="13">
        <v>3.372255</v>
      </c>
      <c r="S322" s="12">
        <v>0.1017117</v>
      </c>
      <c r="T322" s="13">
        <f>0.005+U322</f>
        <v>0.249587009</v>
      </c>
      <c r="U322" s="13">
        <v>0.24458700899999999</v>
      </c>
      <c r="V322" s="13">
        <f>U322-0.03</f>
        <v>0.214587009</v>
      </c>
      <c r="W322" s="13">
        <v>10</v>
      </c>
      <c r="X322" s="41">
        <v>8.6</v>
      </c>
      <c r="Y322" s="41">
        <v>8.6999999999999993</v>
      </c>
      <c r="Z322" s="27">
        <v>0.214</v>
      </c>
      <c r="AA322" s="27">
        <v>1.3599999999999999E-2</v>
      </c>
      <c r="AB322" s="27">
        <v>0.80500000000000005</v>
      </c>
      <c r="AC322" s="27">
        <v>8.14</v>
      </c>
      <c r="AD322" s="27">
        <v>4.8000000000000001E-2</v>
      </c>
      <c r="AE322" s="27">
        <v>0.2</v>
      </c>
      <c r="AF322" s="27">
        <v>3.4500000000000003E-2</v>
      </c>
      <c r="AG322" s="41">
        <v>212</v>
      </c>
      <c r="AH322" s="27">
        <v>0.128</v>
      </c>
      <c r="AI322" s="27">
        <v>9.4E-2</v>
      </c>
      <c r="AJ322" s="27">
        <v>0.1</v>
      </c>
      <c r="AK322" s="27" t="s">
        <v>155</v>
      </c>
      <c r="AL322">
        <v>14</v>
      </c>
      <c r="AM322">
        <v>0.26</v>
      </c>
      <c r="AN322" t="s">
        <v>116</v>
      </c>
    </row>
    <row r="323" spans="1:40" x14ac:dyDescent="0.2">
      <c r="A323" t="s">
        <v>2</v>
      </c>
      <c r="B323" s="3">
        <v>44837</v>
      </c>
      <c r="C323" s="3">
        <v>44865</v>
      </c>
      <c r="D323">
        <v>2022</v>
      </c>
      <c r="E323">
        <v>10</v>
      </c>
      <c r="F323" s="4">
        <v>36.005699219999997</v>
      </c>
      <c r="G323">
        <v>6.04</v>
      </c>
      <c r="H323" s="12">
        <v>9.1201100000000001E-4</v>
      </c>
      <c r="I323" s="13">
        <v>0.33298509999999998</v>
      </c>
      <c r="J323" s="13">
        <v>0.138372312</v>
      </c>
      <c r="K323" s="13">
        <v>4.2123980000000003</v>
      </c>
      <c r="L323" s="13" t="s">
        <v>58</v>
      </c>
      <c r="M323" s="13" t="s">
        <v>150</v>
      </c>
      <c r="N323">
        <v>6.49</v>
      </c>
      <c r="O323" s="13">
        <v>2.8840309999999998</v>
      </c>
      <c r="P323" s="13">
        <v>1.7195240000000001</v>
      </c>
      <c r="Q323" s="13">
        <v>1.3377859999999999</v>
      </c>
      <c r="R323" s="13">
        <v>7.7365649999999997</v>
      </c>
      <c r="S323" s="12">
        <v>0.67436649999999998</v>
      </c>
      <c r="T323" s="13">
        <f>0.005+U323</f>
        <v>0.41499999999999998</v>
      </c>
      <c r="U323" s="13">
        <v>0.41</v>
      </c>
      <c r="V323" s="13">
        <f>U323-0.03</f>
        <v>0.38</v>
      </c>
      <c r="W323" s="13">
        <v>39</v>
      </c>
      <c r="X323" s="41">
        <v>12.5</v>
      </c>
      <c r="Y323" s="41">
        <v>19.5</v>
      </c>
      <c r="Z323" s="27">
        <v>0.378</v>
      </c>
      <c r="AA323" s="27">
        <v>4.4200000000000003E-2</v>
      </c>
      <c r="AB323" s="27">
        <v>2.23</v>
      </c>
      <c r="AC323" s="27">
        <v>34.200000000000003</v>
      </c>
      <c r="AD323" s="27">
        <v>7.2999999999999995E-2</v>
      </c>
      <c r="AE323" s="27">
        <v>0.82799999999999996</v>
      </c>
      <c r="AF323" s="27">
        <v>0.32300000000000001</v>
      </c>
      <c r="AG323" s="41">
        <v>920</v>
      </c>
      <c r="AH323" s="27">
        <v>0.128</v>
      </c>
      <c r="AI323" s="27">
        <v>8.7999999999999995E-2</v>
      </c>
      <c r="AJ323" s="27">
        <v>0.12</v>
      </c>
      <c r="AK323" s="27">
        <v>0.02</v>
      </c>
      <c r="AL323">
        <v>7.5</v>
      </c>
      <c r="AM323">
        <v>0.21</v>
      </c>
      <c r="AN323" t="s">
        <v>192</v>
      </c>
    </row>
    <row r="324" spans="1:40" x14ac:dyDescent="0.2">
      <c r="A324" t="s">
        <v>2</v>
      </c>
      <c r="B324" s="3">
        <v>44865</v>
      </c>
      <c r="C324" s="3">
        <v>44893</v>
      </c>
      <c r="D324">
        <v>2022</v>
      </c>
      <c r="E324">
        <v>11</v>
      </c>
      <c r="F324" s="4">
        <v>23.075953160000001</v>
      </c>
      <c r="G324">
        <v>5.51</v>
      </c>
      <c r="H324" s="12">
        <v>3.0902949999999998E-3</v>
      </c>
      <c r="I324" s="13">
        <v>0.47423409999999999</v>
      </c>
      <c r="J324" s="13">
        <v>0.35538178199999998</v>
      </c>
      <c r="K324" s="13">
        <v>2.5725609999999999</v>
      </c>
      <c r="L324" s="13">
        <v>0.4328341</v>
      </c>
      <c r="M324" s="13">
        <v>0.26750000000000002</v>
      </c>
      <c r="N324">
        <v>2.5299999999999998</v>
      </c>
      <c r="O324" s="13">
        <v>0.39409490000000003</v>
      </c>
      <c r="P324" s="13">
        <v>0.3347714</v>
      </c>
      <c r="Q324" s="13">
        <v>1.2941309999999999</v>
      </c>
      <c r="R324" s="13">
        <v>2.1315029999999999</v>
      </c>
      <c r="S324" s="12">
        <v>0.12730759999999999</v>
      </c>
      <c r="T324" s="13">
        <f t="shared" si="0"/>
        <v>0.97283410000000003</v>
      </c>
      <c r="U324" s="13">
        <v>0.54</v>
      </c>
      <c r="V324" s="13">
        <f t="shared" si="1"/>
        <v>0.27250000000000002</v>
      </c>
      <c r="W324" s="13">
        <v>7.5</v>
      </c>
      <c r="X324" s="41">
        <v>4.5999999999999996</v>
      </c>
      <c r="Y324" s="41">
        <v>5.2</v>
      </c>
      <c r="Z324" s="27">
        <v>0.37</v>
      </c>
      <c r="AA324" s="27">
        <v>3.7900000000000003E-2</v>
      </c>
      <c r="AB324" s="27">
        <v>0.84099999999999997</v>
      </c>
      <c r="AC324" s="27">
        <v>7.54</v>
      </c>
      <c r="AD324" s="27">
        <v>4.4999999999999998E-2</v>
      </c>
      <c r="AE324" s="27">
        <v>0.23499999999999999</v>
      </c>
      <c r="AF324" s="27">
        <v>3.1199999999999999E-2</v>
      </c>
      <c r="AG324" s="41">
        <v>221</v>
      </c>
      <c r="AH324" s="27">
        <v>0.20100000000000001</v>
      </c>
      <c r="AI324" s="27">
        <v>0.14099999999999999</v>
      </c>
      <c r="AJ324" s="27">
        <v>0.13</v>
      </c>
      <c r="AK324" s="27">
        <v>0.02</v>
      </c>
      <c r="AL324">
        <v>4.5999999999999996</v>
      </c>
      <c r="AM324">
        <v>0.11</v>
      </c>
      <c r="AN324" t="s">
        <v>193</v>
      </c>
    </row>
    <row r="325" spans="1:40" x14ac:dyDescent="0.2">
      <c r="A325" t="s">
        <v>2</v>
      </c>
      <c r="B325" s="3">
        <v>44893</v>
      </c>
      <c r="C325" s="3">
        <v>44925</v>
      </c>
      <c r="D325">
        <v>2022</v>
      </c>
      <c r="E325">
        <v>12</v>
      </c>
      <c r="F325" s="4">
        <v>62.833318239999997</v>
      </c>
      <c r="G325">
        <v>5.16</v>
      </c>
      <c r="H325" s="12">
        <v>6.9183100000000004E-3</v>
      </c>
      <c r="I325" s="13">
        <v>0.16046820000000001</v>
      </c>
      <c r="J325" s="13">
        <v>0.11056693300000001</v>
      </c>
      <c r="K325" s="13">
        <v>1.080114</v>
      </c>
      <c r="L325" s="13">
        <v>0.25961709999999999</v>
      </c>
      <c r="M325" s="13">
        <v>8.48E-2</v>
      </c>
      <c r="N325">
        <v>1.25</v>
      </c>
      <c r="O325" s="13">
        <v>0.10120709999999999</v>
      </c>
      <c r="P325" s="13">
        <v>6.8457900000000002E-2</v>
      </c>
      <c r="Q325" s="13">
        <v>0.55625780000000002</v>
      </c>
      <c r="R325" s="13">
        <v>0.93591420000000003</v>
      </c>
      <c r="S325" s="12">
        <v>3.2539999999999999E-2</v>
      </c>
      <c r="T325" s="13">
        <f>L325+0.1</f>
        <v>0.35961710000000002</v>
      </c>
      <c r="U325" t="s">
        <v>149</v>
      </c>
      <c r="V325" s="13">
        <f>0.1-M325</f>
        <v>1.5200000000000005E-2</v>
      </c>
      <c r="W325" s="13">
        <v>3</v>
      </c>
    </row>
    <row r="326" spans="1:40" x14ac:dyDescent="0.2">
      <c r="B326" s="3"/>
      <c r="C326" s="3"/>
    </row>
    <row r="327" spans="1:40" x14ac:dyDescent="0.2">
      <c r="X327" s="42"/>
    </row>
  </sheetData>
  <conditionalFormatting sqref="B290:S290 T290:T291 V290:W291 B291:R292 T292:W301 B293:S296 B297:K297 N297:S297 B298:S298 B299:K299 N299:S299 B300:S301">
    <cfRule type="containsText" dxfId="6" priority="1" operator="containsText" text="&lt;">
      <formula>NOT(ISERROR(SEARCH("&lt;",B290)))</formula>
    </cfRule>
  </conditionalFormatting>
  <pageMargins left="0.75" right="0.75" top="1" bottom="1" header="0.5" footer="0.5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N325"/>
  <sheetViews>
    <sheetView workbookViewId="0">
      <pane xSplit="5" ySplit="1" topLeftCell="F2" activePane="bottomRight" state="frozen"/>
      <selection pane="topRight" activeCell="E1" sqref="E1"/>
      <selection pane="bottomLeft" activeCell="A2" sqref="A2"/>
      <selection pane="bottomRight"/>
    </sheetView>
  </sheetViews>
  <sheetFormatPr baseColWidth="10" defaultColWidth="8.83203125" defaultRowHeight="15" x14ac:dyDescent="0.2"/>
  <cols>
    <col min="1" max="1" width="11.6640625" bestFit="1" customWidth="1"/>
    <col min="2" max="2" width="12" bestFit="1" customWidth="1"/>
    <col min="3" max="3" width="10.5" customWidth="1"/>
    <col min="4" max="4" width="8.83203125" style="32" customWidth="1"/>
    <col min="5" max="7" width="8" customWidth="1"/>
    <col min="8" max="8" width="10.33203125" customWidth="1"/>
    <col min="9" max="9" width="6.6640625" customWidth="1"/>
    <col min="10" max="12" width="12" customWidth="1"/>
    <col min="13" max="13" width="12.6640625" customWidth="1"/>
    <col min="14" max="19" width="12" customWidth="1"/>
    <col min="20" max="20" width="12.6640625" customWidth="1"/>
    <col min="21" max="21" width="13.33203125" customWidth="1"/>
    <col min="22" max="39" width="8.83203125" customWidth="1"/>
    <col min="40" max="40" width="42.83203125" bestFit="1" customWidth="1"/>
    <col min="41" max="41" width="19.83203125" customWidth="1"/>
    <col min="42" max="84" width="8.83203125" customWidth="1"/>
  </cols>
  <sheetData>
    <row r="1" spans="1:66" s="1" customFormat="1" ht="16" x14ac:dyDescent="0.2">
      <c r="A1" s="1" t="s">
        <v>82</v>
      </c>
      <c r="B1" s="1" t="s">
        <v>7</v>
      </c>
      <c r="C1" s="1" t="s">
        <v>6</v>
      </c>
      <c r="D1" s="1" t="s">
        <v>168</v>
      </c>
      <c r="E1" s="1" t="s">
        <v>5</v>
      </c>
      <c r="F1" s="1" t="s">
        <v>83</v>
      </c>
      <c r="G1" s="1" t="s">
        <v>4</v>
      </c>
      <c r="H1" s="1" t="s">
        <v>84</v>
      </c>
      <c r="I1" s="1" t="s">
        <v>85</v>
      </c>
      <c r="J1" s="1" t="s">
        <v>86</v>
      </c>
      <c r="K1" s="1" t="s">
        <v>87</v>
      </c>
      <c r="L1" s="1" t="s">
        <v>88</v>
      </c>
      <c r="M1" s="1" t="s">
        <v>89</v>
      </c>
      <c r="N1" s="1" t="s">
        <v>3</v>
      </c>
      <c r="O1" s="1" t="s">
        <v>90</v>
      </c>
      <c r="P1" s="1" t="s">
        <v>91</v>
      </c>
      <c r="Q1" s="1" t="s">
        <v>92</v>
      </c>
      <c r="R1" s="1" t="s">
        <v>93</v>
      </c>
      <c r="S1" s="1" t="s">
        <v>94</v>
      </c>
      <c r="T1" s="1" t="s">
        <v>95</v>
      </c>
      <c r="U1" s="1" t="s">
        <v>96</v>
      </c>
      <c r="V1" s="1" t="s">
        <v>97</v>
      </c>
      <c r="W1" s="1" t="s">
        <v>98</v>
      </c>
      <c r="X1" s="1" t="s">
        <v>99</v>
      </c>
      <c r="Y1" s="1" t="s">
        <v>100</v>
      </c>
      <c r="Z1" s="1" t="s">
        <v>101</v>
      </c>
      <c r="AA1" s="1" t="s">
        <v>102</v>
      </c>
      <c r="AB1" s="1" t="s">
        <v>103</v>
      </c>
      <c r="AC1" s="1" t="s">
        <v>104</v>
      </c>
      <c r="AD1" s="1" t="s">
        <v>105</v>
      </c>
      <c r="AE1" s="1" t="s">
        <v>106</v>
      </c>
      <c r="AF1" s="1" t="s">
        <v>107</v>
      </c>
      <c r="AG1" s="1" t="s">
        <v>108</v>
      </c>
      <c r="AH1" s="1" t="s">
        <v>109</v>
      </c>
      <c r="AI1" s="1" t="s">
        <v>110</v>
      </c>
      <c r="AJ1" s="1" t="s">
        <v>111</v>
      </c>
      <c r="AK1" s="1" t="s">
        <v>112</v>
      </c>
      <c r="AL1" s="1" t="s">
        <v>113</v>
      </c>
      <c r="AM1" s="1" t="s">
        <v>114</v>
      </c>
      <c r="AN1" s="1" t="s">
        <v>8</v>
      </c>
      <c r="BJ1" s="2"/>
      <c r="BK1" s="2"/>
      <c r="BL1" s="2"/>
      <c r="BM1" s="2"/>
      <c r="BN1" s="2"/>
    </row>
    <row r="2" spans="1:66" x14ac:dyDescent="0.2">
      <c r="A2" t="s">
        <v>54</v>
      </c>
      <c r="B2" s="3">
        <v>35065</v>
      </c>
      <c r="C2" s="3">
        <v>35096</v>
      </c>
      <c r="D2">
        <v>1996</v>
      </c>
      <c r="E2">
        <v>1</v>
      </c>
      <c r="F2" s="4">
        <v>19.66832187</v>
      </c>
      <c r="G2" s="13">
        <v>3.87</v>
      </c>
      <c r="H2" s="12">
        <v>0.134896288</v>
      </c>
      <c r="I2" s="13">
        <v>5.1340000000000003</v>
      </c>
      <c r="J2" s="13">
        <v>4.8605884000000001</v>
      </c>
      <c r="K2" s="13">
        <v>5.9180000000000001</v>
      </c>
      <c r="L2" s="13">
        <v>1.776</v>
      </c>
      <c r="M2" s="13">
        <v>0.88</v>
      </c>
      <c r="N2" s="13">
        <v>10.84</v>
      </c>
      <c r="O2" s="13">
        <v>1.69</v>
      </c>
      <c r="P2" s="13">
        <v>1.28</v>
      </c>
      <c r="Q2" s="13">
        <v>3.57</v>
      </c>
      <c r="R2" s="13">
        <v>1.97</v>
      </c>
      <c r="S2" s="12">
        <v>3.0000000000000001E-3</v>
      </c>
      <c r="T2" s="13">
        <v>3.0760000000000001</v>
      </c>
      <c r="U2" s="13">
        <v>1.3</v>
      </c>
      <c r="V2" s="13">
        <v>0.42000000000000004</v>
      </c>
      <c r="W2" s="13">
        <v>3.6</v>
      </c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5"/>
    </row>
    <row r="3" spans="1:66" x14ac:dyDescent="0.2">
      <c r="A3" t="s">
        <v>54</v>
      </c>
      <c r="B3" s="3">
        <v>35096</v>
      </c>
      <c r="C3" s="3">
        <v>35125</v>
      </c>
      <c r="D3">
        <v>1996</v>
      </c>
      <c r="E3">
        <v>2</v>
      </c>
      <c r="F3" s="4">
        <v>20.225362870000001</v>
      </c>
      <c r="G3" s="13">
        <v>3.86</v>
      </c>
      <c r="H3" s="12">
        <v>0.13803842599999999</v>
      </c>
      <c r="I3" s="13">
        <v>6.2169999999999996</v>
      </c>
      <c r="J3" s="13">
        <v>5.5416021999999998</v>
      </c>
      <c r="K3" s="13">
        <v>14.619</v>
      </c>
      <c r="L3" s="13">
        <v>2.8759999999999999</v>
      </c>
      <c r="M3" s="13">
        <v>1.23</v>
      </c>
      <c r="N3" s="13">
        <v>16.29</v>
      </c>
      <c r="O3" s="13">
        <v>3.35</v>
      </c>
      <c r="P3" s="13">
        <v>2.17</v>
      </c>
      <c r="Q3" s="13">
        <v>7.15</v>
      </c>
      <c r="R3" s="13">
        <v>3.03</v>
      </c>
      <c r="S3" s="12">
        <v>4.0000000000000001E-3</v>
      </c>
      <c r="T3" s="13">
        <v>4.976</v>
      </c>
      <c r="U3" s="13">
        <v>2.1</v>
      </c>
      <c r="V3" s="13">
        <v>0.87000000000000011</v>
      </c>
      <c r="W3" s="13">
        <v>7.7</v>
      </c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5"/>
    </row>
    <row r="4" spans="1:66" x14ac:dyDescent="0.2">
      <c r="A4" t="s">
        <v>54</v>
      </c>
      <c r="B4" s="3">
        <v>35125</v>
      </c>
      <c r="C4" s="3">
        <v>35156</v>
      </c>
      <c r="D4">
        <v>1996</v>
      </c>
      <c r="E4">
        <v>3</v>
      </c>
      <c r="F4" s="4">
        <v>22.956455309999999</v>
      </c>
      <c r="G4" s="13">
        <v>4.4000000000000004</v>
      </c>
      <c r="H4" s="12">
        <v>3.9810717000000002E-2</v>
      </c>
      <c r="I4" s="13">
        <v>0.76200000000000001</v>
      </c>
      <c r="J4" s="13">
        <v>0.446685</v>
      </c>
      <c r="K4" s="13">
        <v>6.8250000000000002</v>
      </c>
      <c r="L4" s="13">
        <v>3.2850000000000001</v>
      </c>
      <c r="M4" s="13">
        <v>0.76200000000000001</v>
      </c>
      <c r="N4" s="13">
        <v>9.8699999999999992</v>
      </c>
      <c r="O4" s="13">
        <v>1.66</v>
      </c>
      <c r="P4" s="13">
        <v>1.1499999999999999</v>
      </c>
      <c r="Q4" s="13">
        <v>4.05</v>
      </c>
      <c r="R4" s="13">
        <v>1.98</v>
      </c>
      <c r="S4" s="12">
        <v>6.0000000000000001E-3</v>
      </c>
      <c r="T4" s="13">
        <v>4.8849999999999998</v>
      </c>
      <c r="U4" s="13">
        <v>1.6</v>
      </c>
      <c r="V4" s="13">
        <v>0.83800000000000008</v>
      </c>
      <c r="W4" s="13">
        <v>11</v>
      </c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5"/>
    </row>
    <row r="5" spans="1:66" x14ac:dyDescent="0.2">
      <c r="A5" t="s">
        <v>54</v>
      </c>
      <c r="B5" s="3">
        <v>35156</v>
      </c>
      <c r="C5" s="3">
        <v>35186</v>
      </c>
      <c r="D5">
        <v>1996</v>
      </c>
      <c r="E5">
        <v>4</v>
      </c>
      <c r="F5" s="4">
        <v>66.934046350000003</v>
      </c>
      <c r="G5" s="13">
        <v>4.34</v>
      </c>
      <c r="H5" s="12">
        <v>4.5708818999999998E-2</v>
      </c>
      <c r="I5" s="13">
        <v>1.6080000000000001</v>
      </c>
      <c r="J5" s="13">
        <v>1.4600675999999999</v>
      </c>
      <c r="K5" s="13">
        <v>3.202</v>
      </c>
      <c r="L5" s="13">
        <v>1.4670000000000001</v>
      </c>
      <c r="M5" s="13">
        <v>1.143</v>
      </c>
      <c r="N5" s="13">
        <v>5.69</v>
      </c>
      <c r="O5" s="13">
        <v>0.94899999999999995</v>
      </c>
      <c r="P5" s="13">
        <v>0.49399999999999999</v>
      </c>
      <c r="Q5" s="13">
        <v>2.4380000000000002</v>
      </c>
      <c r="R5" s="13">
        <v>1.7330000000000001</v>
      </c>
      <c r="S5" s="12"/>
      <c r="T5" s="13">
        <v>3.1669999999999998</v>
      </c>
      <c r="U5" s="13">
        <v>1.7</v>
      </c>
      <c r="V5" s="13">
        <v>0.55699999999999994</v>
      </c>
      <c r="W5" s="13">
        <v>13</v>
      </c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5"/>
    </row>
    <row r="6" spans="1:66" x14ac:dyDescent="0.2">
      <c r="A6" t="s">
        <v>54</v>
      </c>
      <c r="B6" s="3">
        <v>35186</v>
      </c>
      <c r="C6" s="3">
        <v>35217</v>
      </c>
      <c r="D6">
        <v>1996</v>
      </c>
      <c r="E6">
        <v>5</v>
      </c>
      <c r="F6" s="4">
        <v>52.002164499999999</v>
      </c>
      <c r="G6" s="13">
        <v>4.4000000000000004</v>
      </c>
      <c r="H6" s="12">
        <v>3.9810717000000002E-2</v>
      </c>
      <c r="I6" s="13">
        <v>0.97099999999999997</v>
      </c>
      <c r="J6" s="13">
        <v>0.87989360000000005</v>
      </c>
      <c r="K6" s="13">
        <v>1.972</v>
      </c>
      <c r="L6" s="13">
        <v>0.27600000000000002</v>
      </c>
      <c r="M6" s="13">
        <v>0.151</v>
      </c>
      <c r="N6" s="13">
        <v>3.55</v>
      </c>
      <c r="O6" s="13">
        <v>0.38600000000000001</v>
      </c>
      <c r="P6" s="13">
        <v>0.24099999999999999</v>
      </c>
      <c r="Q6" s="13">
        <v>1.2869999999999999</v>
      </c>
      <c r="R6" s="13">
        <v>1.4359999999999999</v>
      </c>
      <c r="S6" s="12"/>
      <c r="T6" s="13">
        <v>0.79600000000000004</v>
      </c>
      <c r="U6" s="13">
        <v>0.52</v>
      </c>
      <c r="V6" s="13">
        <v>0.36899999999999999</v>
      </c>
      <c r="W6" s="13">
        <v>14</v>
      </c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5"/>
    </row>
    <row r="7" spans="1:66" x14ac:dyDescent="0.2">
      <c r="A7" t="s">
        <v>54</v>
      </c>
      <c r="B7" s="3">
        <v>35217</v>
      </c>
      <c r="C7" s="3">
        <v>35247</v>
      </c>
      <c r="D7">
        <v>1996</v>
      </c>
      <c r="E7">
        <v>6</v>
      </c>
      <c r="F7" s="4">
        <v>46.578176730000003</v>
      </c>
      <c r="G7" s="13">
        <v>4.3499999999999996</v>
      </c>
      <c r="H7" s="12">
        <v>4.4668358999999998E-2</v>
      </c>
      <c r="I7" s="13">
        <v>2.2330000000000001</v>
      </c>
      <c r="J7" s="13">
        <v>1.850695</v>
      </c>
      <c r="K7" s="13">
        <v>8.2750000000000004</v>
      </c>
      <c r="L7" s="13">
        <v>1.657</v>
      </c>
      <c r="M7" s="13">
        <v>1.002</v>
      </c>
      <c r="N7" s="13">
        <v>8.1300000000000008</v>
      </c>
      <c r="O7" s="13">
        <v>1.2569999999999999</v>
      </c>
      <c r="P7" s="13">
        <v>0.82499999999999996</v>
      </c>
      <c r="Q7" s="13">
        <v>3.97</v>
      </c>
      <c r="R7" s="13">
        <v>3.64</v>
      </c>
      <c r="S7" s="12"/>
      <c r="T7" s="13">
        <v>3.4569999999999999</v>
      </c>
      <c r="U7" s="13">
        <v>1.8</v>
      </c>
      <c r="V7" s="13">
        <v>0.79800000000000004</v>
      </c>
      <c r="W7" s="13">
        <v>9.4</v>
      </c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5"/>
    </row>
    <row r="8" spans="1:66" x14ac:dyDescent="0.2">
      <c r="A8" t="s">
        <v>54</v>
      </c>
      <c r="B8" s="3">
        <v>35247</v>
      </c>
      <c r="C8" s="3">
        <v>35278</v>
      </c>
      <c r="D8">
        <v>1996</v>
      </c>
      <c r="E8">
        <v>7</v>
      </c>
      <c r="F8" s="4">
        <v>11.0516934</v>
      </c>
      <c r="G8" s="13">
        <v>4.1399999999999997</v>
      </c>
      <c r="H8" s="12">
        <v>7.2443595999999999E-2</v>
      </c>
      <c r="I8" s="13">
        <v>2.1549999999999998</v>
      </c>
      <c r="J8" s="13">
        <v>1.229614</v>
      </c>
      <c r="K8" s="13">
        <v>20.03</v>
      </c>
      <c r="L8" s="13">
        <v>0.66100000000000003</v>
      </c>
      <c r="M8" s="13">
        <v>0.378</v>
      </c>
      <c r="N8" s="13">
        <v>11.72</v>
      </c>
      <c r="O8" s="13">
        <v>1.8640000000000001</v>
      </c>
      <c r="P8" s="13">
        <v>1.296</v>
      </c>
      <c r="Q8" s="13">
        <v>9.6080000000000005</v>
      </c>
      <c r="R8" s="13">
        <v>3.0009999999999999</v>
      </c>
      <c r="S8" s="12"/>
      <c r="T8" s="13">
        <v>0.66100000000000003</v>
      </c>
      <c r="U8" s="13">
        <v>0</v>
      </c>
      <c r="V8" s="13">
        <v>-0.378</v>
      </c>
      <c r="W8" s="13">
        <v>13</v>
      </c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5"/>
    </row>
    <row r="9" spans="1:66" x14ac:dyDescent="0.2">
      <c r="A9" t="s">
        <v>54</v>
      </c>
      <c r="B9" s="3">
        <v>35278</v>
      </c>
      <c r="C9" s="3">
        <v>35309</v>
      </c>
      <c r="D9">
        <v>1996</v>
      </c>
      <c r="E9">
        <v>8</v>
      </c>
      <c r="F9" s="4">
        <v>45.429080720000002</v>
      </c>
      <c r="G9" s="13">
        <v>4.55</v>
      </c>
      <c r="H9" s="12">
        <v>2.8183829000000001E-2</v>
      </c>
      <c r="I9" s="13">
        <v>2.5129999999999999</v>
      </c>
      <c r="J9" s="13">
        <v>1.964375</v>
      </c>
      <c r="K9" s="13">
        <v>11.875</v>
      </c>
      <c r="L9" s="13">
        <v>1.4870000000000001</v>
      </c>
      <c r="M9" s="13">
        <v>1.516</v>
      </c>
      <c r="N9" s="13">
        <v>8.84</v>
      </c>
      <c r="O9" s="13">
        <v>1.728</v>
      </c>
      <c r="P9" s="13">
        <v>1.117</v>
      </c>
      <c r="Q9" s="13">
        <v>6.63</v>
      </c>
      <c r="R9" s="13">
        <v>3.883</v>
      </c>
      <c r="S9" s="12"/>
      <c r="T9" s="13">
        <v>3.7869999999999999</v>
      </c>
      <c r="U9" s="13">
        <v>2.2999999999999998</v>
      </c>
      <c r="V9" s="13">
        <v>0.78399999999999981</v>
      </c>
      <c r="W9" s="13">
        <v>22</v>
      </c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5"/>
    </row>
    <row r="10" spans="1:66" x14ac:dyDescent="0.2">
      <c r="A10" t="s">
        <v>54</v>
      </c>
      <c r="B10" s="3">
        <v>35309</v>
      </c>
      <c r="C10" s="3">
        <v>35339</v>
      </c>
      <c r="D10">
        <v>1996</v>
      </c>
      <c r="E10">
        <v>9</v>
      </c>
      <c r="F10" s="4">
        <v>78.905653169999994</v>
      </c>
      <c r="G10" s="13">
        <v>4.55</v>
      </c>
      <c r="H10" s="12">
        <v>2.8183829000000001E-2</v>
      </c>
      <c r="I10" s="13">
        <v>0.64</v>
      </c>
      <c r="J10" s="13">
        <v>0.50777559999999999</v>
      </c>
      <c r="K10" s="13">
        <v>2.8620000000000001</v>
      </c>
      <c r="L10" s="13">
        <v>0.34300000000000003</v>
      </c>
      <c r="M10" s="13">
        <v>0.188</v>
      </c>
      <c r="N10" s="13">
        <v>3.89</v>
      </c>
      <c r="O10" s="13">
        <v>0.34899999999999998</v>
      </c>
      <c r="P10" s="13">
        <v>0.221</v>
      </c>
      <c r="Q10" s="13">
        <v>1.897</v>
      </c>
      <c r="R10" s="13">
        <v>1.462</v>
      </c>
      <c r="S10" s="12"/>
      <c r="T10" s="13">
        <v>0.97300000000000009</v>
      </c>
      <c r="U10" s="13">
        <v>0.63</v>
      </c>
      <c r="V10" s="13">
        <v>0.442</v>
      </c>
      <c r="W10" s="13">
        <v>11</v>
      </c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5"/>
    </row>
    <row r="11" spans="1:66" x14ac:dyDescent="0.2">
      <c r="A11" t="s">
        <v>54</v>
      </c>
      <c r="B11" s="3">
        <v>35339</v>
      </c>
      <c r="C11" s="3">
        <v>35370</v>
      </c>
      <c r="D11">
        <v>1996</v>
      </c>
      <c r="E11">
        <v>10</v>
      </c>
      <c r="F11" s="4">
        <v>50.700280110000001</v>
      </c>
      <c r="G11" s="13">
        <v>4.09</v>
      </c>
      <c r="H11" s="12">
        <v>8.1283051999999995E-2</v>
      </c>
      <c r="I11" s="13">
        <v>3.43</v>
      </c>
      <c r="J11" s="13">
        <v>2.7042904000000001</v>
      </c>
      <c r="K11" s="13">
        <v>15.708</v>
      </c>
      <c r="L11" s="13">
        <v>2.359</v>
      </c>
      <c r="M11" s="13">
        <v>1.69</v>
      </c>
      <c r="N11" s="13">
        <v>13.29</v>
      </c>
      <c r="O11" s="13">
        <v>1.8839999999999999</v>
      </c>
      <c r="P11" s="13">
        <v>1.3740000000000001</v>
      </c>
      <c r="Q11" s="13">
        <v>8.9320000000000004</v>
      </c>
      <c r="R11" s="13">
        <v>4.1689999999999996</v>
      </c>
      <c r="S11" s="12"/>
      <c r="T11" s="13">
        <v>3.879</v>
      </c>
      <c r="U11" s="13">
        <v>1.52</v>
      </c>
      <c r="V11" s="13">
        <v>-0.16999999999999993</v>
      </c>
      <c r="W11" s="13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5"/>
    </row>
    <row r="12" spans="1:66" x14ac:dyDescent="0.2">
      <c r="A12" t="s">
        <v>54</v>
      </c>
      <c r="B12" s="3">
        <v>35370</v>
      </c>
      <c r="C12" s="3">
        <v>35400</v>
      </c>
      <c r="D12">
        <v>1996</v>
      </c>
      <c r="E12">
        <v>11</v>
      </c>
      <c r="F12" s="4">
        <v>88.967405139999997</v>
      </c>
      <c r="G12" s="13">
        <v>4.41</v>
      </c>
      <c r="H12" s="12">
        <v>3.8904514000000001E-2</v>
      </c>
      <c r="I12" s="13">
        <v>1.77</v>
      </c>
      <c r="J12" s="13">
        <v>0.95165940000000004</v>
      </c>
      <c r="K12" s="13">
        <v>17.713000000000001</v>
      </c>
      <c r="L12" s="13">
        <v>0.46700000000000003</v>
      </c>
      <c r="M12" s="13">
        <v>0.29099999999999998</v>
      </c>
      <c r="N12" s="13">
        <v>9.6</v>
      </c>
      <c r="O12" s="13">
        <v>1.05</v>
      </c>
      <c r="P12" s="13">
        <v>1.0409999999999999</v>
      </c>
      <c r="Q12" s="13">
        <v>10.32</v>
      </c>
      <c r="R12" s="13">
        <v>2.387</v>
      </c>
      <c r="S12" s="12">
        <v>8.0000000000000002E-3</v>
      </c>
      <c r="T12" s="13">
        <v>1.137</v>
      </c>
      <c r="U12" s="13">
        <v>0.67</v>
      </c>
      <c r="V12" s="13">
        <v>0.37900000000000006</v>
      </c>
      <c r="W12" s="13">
        <v>8</v>
      </c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5"/>
    </row>
    <row r="13" spans="1:66" x14ac:dyDescent="0.2">
      <c r="A13" t="s">
        <v>54</v>
      </c>
      <c r="B13" s="3">
        <v>35400</v>
      </c>
      <c r="C13" s="3">
        <v>35431</v>
      </c>
      <c r="D13">
        <v>1996</v>
      </c>
      <c r="E13">
        <v>12</v>
      </c>
      <c r="F13" s="4">
        <v>23.042398779999999</v>
      </c>
      <c r="G13" s="13">
        <v>4.3899999999999997</v>
      </c>
      <c r="H13" s="12">
        <v>4.0738028000000003E-2</v>
      </c>
      <c r="I13" s="13">
        <v>2.0249999999999999</v>
      </c>
      <c r="J13" s="13">
        <v>1.7690982</v>
      </c>
      <c r="K13" s="13">
        <v>5.5389999999999997</v>
      </c>
      <c r="L13" s="13">
        <v>1.397</v>
      </c>
      <c r="M13" s="13">
        <v>0.48199999999999998</v>
      </c>
      <c r="N13" s="13">
        <v>6.25</v>
      </c>
      <c r="O13" s="13">
        <v>0.94399999999999995</v>
      </c>
      <c r="P13" s="13">
        <v>0.84499999999999997</v>
      </c>
      <c r="Q13" s="13">
        <v>4.0330000000000004</v>
      </c>
      <c r="R13" s="13">
        <v>1.419</v>
      </c>
      <c r="S13" s="12">
        <v>8.9999999999999993E-3</v>
      </c>
      <c r="T13" s="13">
        <v>2.1470000000000002</v>
      </c>
      <c r="U13" s="13">
        <v>0.75</v>
      </c>
      <c r="V13" s="13">
        <v>0.26800000000000002</v>
      </c>
      <c r="W13" s="13">
        <v>4.0999999999999996</v>
      </c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5"/>
    </row>
    <row r="14" spans="1:66" x14ac:dyDescent="0.2">
      <c r="A14" t="s">
        <v>54</v>
      </c>
      <c r="B14" s="3">
        <v>35431</v>
      </c>
      <c r="C14" s="3">
        <v>35462</v>
      </c>
      <c r="D14">
        <v>1997</v>
      </c>
      <c r="E14">
        <v>1</v>
      </c>
      <c r="F14" s="4">
        <v>34.221415839999999</v>
      </c>
      <c r="G14" s="13">
        <v>4.1100000000000003</v>
      </c>
      <c r="H14" s="12">
        <v>7.7624711999999998E-2</v>
      </c>
      <c r="I14" s="13">
        <v>4.7640000000000002</v>
      </c>
      <c r="J14" s="13">
        <v>4.2205956000000002</v>
      </c>
      <c r="K14" s="13">
        <v>11.762</v>
      </c>
      <c r="L14" s="13">
        <v>2.3029999999999999</v>
      </c>
      <c r="M14" s="13">
        <v>1.0329999999999999</v>
      </c>
      <c r="N14" s="13">
        <v>12.37</v>
      </c>
      <c r="O14" s="13">
        <v>2.0680000000000001</v>
      </c>
      <c r="P14" s="13">
        <v>1.615</v>
      </c>
      <c r="Q14" s="13">
        <v>8.2279999999999998</v>
      </c>
      <c r="R14" s="13">
        <v>3.0529999999999999</v>
      </c>
      <c r="S14" s="12">
        <v>8.9999999999999993E-3</v>
      </c>
      <c r="T14" s="13">
        <v>3.903</v>
      </c>
      <c r="U14" s="13">
        <v>1.6</v>
      </c>
      <c r="V14" s="13">
        <v>0.56700000000000017</v>
      </c>
      <c r="W14" s="13">
        <v>12</v>
      </c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5"/>
    </row>
    <row r="15" spans="1:66" x14ac:dyDescent="0.2">
      <c r="A15" t="s">
        <v>54</v>
      </c>
      <c r="B15" s="3">
        <v>35462</v>
      </c>
      <c r="C15" s="3">
        <v>35490</v>
      </c>
      <c r="D15">
        <v>1997</v>
      </c>
      <c r="E15">
        <v>2</v>
      </c>
      <c r="F15" s="4">
        <v>113.97058819999999</v>
      </c>
      <c r="G15" s="13">
        <v>4.21</v>
      </c>
      <c r="H15" s="12">
        <v>6.1659499999999999E-2</v>
      </c>
      <c r="I15" s="13">
        <v>2.637</v>
      </c>
      <c r="J15" s="13">
        <v>1.7069478</v>
      </c>
      <c r="K15" s="13">
        <v>20.131</v>
      </c>
      <c r="L15" s="13">
        <v>1.173</v>
      </c>
      <c r="M15" s="13">
        <v>0.47499999999999998</v>
      </c>
      <c r="N15" s="13">
        <v>12.21</v>
      </c>
      <c r="O15" s="13">
        <v>1.8859999999999999</v>
      </c>
      <c r="P15" s="13">
        <v>1.597</v>
      </c>
      <c r="Q15" s="13">
        <v>11.324</v>
      </c>
      <c r="R15" s="13">
        <v>1.6339999999999999</v>
      </c>
      <c r="S15" s="12">
        <v>4.0000000000000001E-3</v>
      </c>
      <c r="T15" s="13">
        <v>1.9929999999999999</v>
      </c>
      <c r="U15" s="13">
        <v>0.82</v>
      </c>
      <c r="V15" s="13">
        <v>0.34499999999999997</v>
      </c>
      <c r="W15" s="13">
        <v>7.3</v>
      </c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5"/>
    </row>
    <row r="16" spans="1:66" x14ac:dyDescent="0.2">
      <c r="A16" t="s">
        <v>54</v>
      </c>
      <c r="B16" s="3">
        <v>35490</v>
      </c>
      <c r="C16" s="3">
        <v>35521</v>
      </c>
      <c r="D16">
        <v>1997</v>
      </c>
      <c r="E16">
        <v>3</v>
      </c>
      <c r="F16" s="4">
        <v>36.522790929999999</v>
      </c>
      <c r="G16" s="13">
        <v>4.0999999999999996</v>
      </c>
      <c r="H16" s="12">
        <v>7.9432823E-2</v>
      </c>
      <c r="I16" s="13">
        <v>5.335</v>
      </c>
      <c r="J16" s="13">
        <v>3.3176770000000002</v>
      </c>
      <c r="K16" s="13">
        <v>43.664999999999999</v>
      </c>
      <c r="L16" s="13">
        <v>2.843</v>
      </c>
      <c r="M16" s="13">
        <v>1.706</v>
      </c>
      <c r="N16" s="13">
        <v>24.1</v>
      </c>
      <c r="O16" s="13">
        <v>3.9860000000000002</v>
      </c>
      <c r="P16" s="13">
        <v>4.0949999999999998</v>
      </c>
      <c r="Q16" s="13">
        <v>25.143000000000001</v>
      </c>
      <c r="R16" s="13">
        <v>2.67</v>
      </c>
      <c r="S16" s="12">
        <v>8.9999999999999993E-3</v>
      </c>
      <c r="T16" s="13">
        <v>5.343</v>
      </c>
      <c r="U16" s="13">
        <v>2.5</v>
      </c>
      <c r="V16" s="13">
        <v>0.79400000000000004</v>
      </c>
      <c r="W16" s="13">
        <v>13</v>
      </c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</row>
    <row r="17" spans="1:39" x14ac:dyDescent="0.2">
      <c r="A17" t="s">
        <v>54</v>
      </c>
      <c r="B17" s="3">
        <v>35521</v>
      </c>
      <c r="C17" s="3">
        <v>35551</v>
      </c>
      <c r="D17">
        <v>1997</v>
      </c>
      <c r="E17">
        <v>4</v>
      </c>
      <c r="F17" s="4">
        <v>17.245989300000002</v>
      </c>
      <c r="G17" s="13">
        <v>4.13</v>
      </c>
      <c r="H17" s="12">
        <v>7.4131024000000004E-2</v>
      </c>
      <c r="I17" s="13">
        <v>3.669</v>
      </c>
      <c r="J17" s="13">
        <v>1.7986392</v>
      </c>
      <c r="K17" s="13">
        <v>40.484000000000002</v>
      </c>
      <c r="L17" s="13">
        <v>1.5349999999999999</v>
      </c>
      <c r="M17" s="13">
        <v>0.97699999999999998</v>
      </c>
      <c r="N17" s="13">
        <v>21.9</v>
      </c>
      <c r="O17" s="13">
        <v>2.5</v>
      </c>
      <c r="P17" s="13">
        <v>3.0880000000000001</v>
      </c>
      <c r="Q17" s="13">
        <v>23.411999999999999</v>
      </c>
      <c r="R17" s="13">
        <v>2.351</v>
      </c>
      <c r="S17" s="12">
        <v>6.0000000000000001E-3</v>
      </c>
      <c r="T17" s="13">
        <v>3.2349999999999999</v>
      </c>
      <c r="U17" s="13">
        <v>1.7</v>
      </c>
      <c r="V17" s="13">
        <v>0.72299999999999998</v>
      </c>
      <c r="W17" s="13">
        <v>12</v>
      </c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1:39" x14ac:dyDescent="0.2">
      <c r="A18" t="s">
        <v>54</v>
      </c>
      <c r="B18" s="3">
        <v>35551</v>
      </c>
      <c r="C18" s="3">
        <v>35582</v>
      </c>
      <c r="D18">
        <v>1997</v>
      </c>
      <c r="E18">
        <v>5</v>
      </c>
      <c r="F18" s="4">
        <v>51.785714290000001</v>
      </c>
      <c r="G18" s="13">
        <v>4.43</v>
      </c>
      <c r="H18" s="12">
        <v>3.7153523000000001E-2</v>
      </c>
      <c r="I18" s="13">
        <v>0.90500000000000003</v>
      </c>
      <c r="J18" s="13">
        <v>0.73507639999999996</v>
      </c>
      <c r="K18" s="13">
        <v>3.6779999999999999</v>
      </c>
      <c r="L18" s="13">
        <v>0.82</v>
      </c>
      <c r="M18" s="13">
        <v>0.27600000000000002</v>
      </c>
      <c r="N18" s="13">
        <v>4.29</v>
      </c>
      <c r="O18" s="13">
        <v>0.41099999999999998</v>
      </c>
      <c r="P18" s="13">
        <v>0.375</v>
      </c>
      <c r="Q18" s="13">
        <v>2.9540000000000002</v>
      </c>
      <c r="R18" s="13">
        <v>0.98699999999999999</v>
      </c>
      <c r="S18" s="12">
        <v>4.0000000000000001E-3</v>
      </c>
      <c r="T18" s="13">
        <v>1.5099999999999998</v>
      </c>
      <c r="U18" s="13">
        <v>0.69</v>
      </c>
      <c r="V18" s="13">
        <v>0.41399999999999992</v>
      </c>
      <c r="W18" s="13">
        <v>8.6</v>
      </c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x14ac:dyDescent="0.2">
      <c r="A19" t="s">
        <v>54</v>
      </c>
      <c r="B19" s="3">
        <v>35582</v>
      </c>
      <c r="C19" s="3">
        <v>35612</v>
      </c>
      <c r="D19">
        <v>1997</v>
      </c>
      <c r="E19">
        <v>6</v>
      </c>
      <c r="F19" s="4">
        <v>74.672141580000002</v>
      </c>
      <c r="G19" s="13">
        <v>4.91</v>
      </c>
      <c r="H19" s="12">
        <v>1.2302688000000001E-2</v>
      </c>
      <c r="I19" s="13">
        <v>0.83499999999999996</v>
      </c>
      <c r="J19" s="13">
        <v>0.68471139999999997</v>
      </c>
      <c r="K19" s="13">
        <v>3.2530000000000001</v>
      </c>
      <c r="L19" s="13">
        <v>0.30599999999999999</v>
      </c>
      <c r="M19" s="13">
        <v>0.17399999999999999</v>
      </c>
      <c r="N19" s="13">
        <v>3.1</v>
      </c>
      <c r="O19" s="13">
        <v>0.437</v>
      </c>
      <c r="P19" s="13">
        <v>0.28599999999999998</v>
      </c>
      <c r="Q19" s="13">
        <v>2.4319999999999999</v>
      </c>
      <c r="R19" s="13">
        <v>1.944</v>
      </c>
      <c r="S19" s="12">
        <v>7.0000000000000001E-3</v>
      </c>
      <c r="T19" s="13">
        <v>0.85600000000000009</v>
      </c>
      <c r="U19" s="13">
        <v>0.55000000000000004</v>
      </c>
      <c r="V19" s="13">
        <v>0.37600000000000006</v>
      </c>
      <c r="W19" s="13">
        <v>17</v>
      </c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39" x14ac:dyDescent="0.2">
      <c r="A20" t="s">
        <v>54</v>
      </c>
      <c r="B20" s="3">
        <v>35612</v>
      </c>
      <c r="C20" s="3">
        <v>35643</v>
      </c>
      <c r="D20">
        <v>1997</v>
      </c>
      <c r="E20">
        <v>7</v>
      </c>
      <c r="F20" s="4">
        <v>13.954672779999999</v>
      </c>
      <c r="G20" s="13">
        <v>5.01</v>
      </c>
      <c r="H20" s="12">
        <v>9.7723719999999997E-3</v>
      </c>
      <c r="I20" s="13">
        <v>1.0389999999999999</v>
      </c>
      <c r="J20" s="13">
        <v>0.90063099999999996</v>
      </c>
      <c r="K20" s="13">
        <v>2.9950000000000001</v>
      </c>
      <c r="L20" s="13">
        <v>0.84399999999999997</v>
      </c>
      <c r="M20" s="13">
        <v>1.0009999999999999</v>
      </c>
      <c r="N20" s="13">
        <v>3.87</v>
      </c>
      <c r="O20" s="13">
        <v>0.53</v>
      </c>
      <c r="P20" s="13">
        <v>0.39500000000000002</v>
      </c>
      <c r="Q20" s="13">
        <v>2.0049999999999999</v>
      </c>
      <c r="R20" s="13">
        <v>3.0680000000000001</v>
      </c>
      <c r="S20" s="12">
        <v>5.0000000000000001E-3</v>
      </c>
      <c r="T20" s="13">
        <v>2.6440000000000001</v>
      </c>
      <c r="U20" s="13">
        <v>1.8</v>
      </c>
      <c r="V20" s="13">
        <v>0.79900000000000015</v>
      </c>
      <c r="W20" s="13">
        <v>18</v>
      </c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</row>
    <row r="21" spans="1:39" x14ac:dyDescent="0.2">
      <c r="A21" t="s">
        <v>54</v>
      </c>
      <c r="B21" s="3">
        <v>35643</v>
      </c>
      <c r="C21" s="3">
        <v>35674</v>
      </c>
      <c r="D21">
        <v>1997</v>
      </c>
      <c r="E21">
        <v>8</v>
      </c>
      <c r="F21" s="4">
        <v>90.304303540000006</v>
      </c>
      <c r="G21" s="13">
        <v>4.5599999999999996</v>
      </c>
      <c r="H21" s="12">
        <v>2.7542286999999999E-2</v>
      </c>
      <c r="I21" s="13">
        <v>1.2450000000000001</v>
      </c>
      <c r="J21" s="13">
        <v>1.1434062</v>
      </c>
      <c r="K21" s="13">
        <v>2.1989999999999998</v>
      </c>
      <c r="L21" s="13">
        <v>0.877</v>
      </c>
      <c r="M21" s="13">
        <v>0.86199999999999999</v>
      </c>
      <c r="N21" s="13">
        <v>4.2</v>
      </c>
      <c r="O21" s="13">
        <v>0.60899999999999999</v>
      </c>
      <c r="P21" s="13">
        <v>0.31900000000000001</v>
      </c>
      <c r="Q21" s="13">
        <v>1.8859999999999999</v>
      </c>
      <c r="R21" s="13">
        <v>1.9350000000000001</v>
      </c>
      <c r="S21" s="12">
        <v>4.0000000000000001E-3</v>
      </c>
      <c r="T21" s="13">
        <v>2.3769999999999998</v>
      </c>
      <c r="U21" s="13">
        <v>1.5</v>
      </c>
      <c r="V21" s="13">
        <v>0.63800000000000001</v>
      </c>
      <c r="W21" s="13">
        <v>14</v>
      </c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1:39" x14ac:dyDescent="0.2">
      <c r="A22" t="s">
        <v>54</v>
      </c>
      <c r="B22" s="3">
        <v>35674</v>
      </c>
      <c r="C22" s="3">
        <v>35704</v>
      </c>
      <c r="D22">
        <v>1997</v>
      </c>
      <c r="E22">
        <v>9</v>
      </c>
      <c r="F22" s="4">
        <v>65.205627710000002</v>
      </c>
      <c r="G22" s="13">
        <v>4.3499999999999996</v>
      </c>
      <c r="H22" s="12">
        <v>4.4668358999999998E-2</v>
      </c>
      <c r="I22" s="13">
        <v>1.9039999999999999</v>
      </c>
      <c r="J22" s="13">
        <v>0.86634800000000001</v>
      </c>
      <c r="K22" s="13">
        <v>22.46</v>
      </c>
      <c r="L22" s="13">
        <v>0.70899999999999996</v>
      </c>
      <c r="M22" s="13">
        <v>0.16600000000000001</v>
      </c>
      <c r="N22" s="13">
        <v>11.14</v>
      </c>
      <c r="O22" s="13">
        <v>1.38</v>
      </c>
      <c r="P22" s="13">
        <v>1.2569999999999999</v>
      </c>
      <c r="Q22" s="13">
        <v>11.349</v>
      </c>
      <c r="R22" s="13">
        <v>2.2709999999999999</v>
      </c>
      <c r="S22" s="12">
        <v>3.0000000000000001E-3</v>
      </c>
      <c r="T22" s="13">
        <v>1.629</v>
      </c>
      <c r="U22" s="13">
        <v>0.92</v>
      </c>
      <c r="V22" s="13">
        <v>0.754</v>
      </c>
      <c r="W22" s="13">
        <v>8.1</v>
      </c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1:39" x14ac:dyDescent="0.2">
      <c r="A23" t="s">
        <v>54</v>
      </c>
      <c r="B23" s="3">
        <v>35704</v>
      </c>
      <c r="C23" s="3">
        <v>35735</v>
      </c>
      <c r="D23">
        <v>1997</v>
      </c>
      <c r="E23">
        <v>10</v>
      </c>
      <c r="F23" s="4">
        <v>47.198879550000001</v>
      </c>
      <c r="G23" s="13">
        <v>4.68</v>
      </c>
      <c r="H23" s="12">
        <v>2.0892961000000002E-2</v>
      </c>
      <c r="I23" s="13">
        <v>1.4750000000000001</v>
      </c>
      <c r="J23" s="13">
        <v>0.76619959999999998</v>
      </c>
      <c r="K23" s="13">
        <v>15.342000000000001</v>
      </c>
      <c r="L23" s="13">
        <v>0.65200000000000002</v>
      </c>
      <c r="M23" s="13">
        <v>0.249</v>
      </c>
      <c r="N23" s="13">
        <v>8.07</v>
      </c>
      <c r="O23" s="13">
        <v>0.94199999999999995</v>
      </c>
      <c r="P23" s="13">
        <v>0.93200000000000005</v>
      </c>
      <c r="Q23" s="13">
        <v>8.2219999999999995</v>
      </c>
      <c r="R23" s="13">
        <v>3.1949999999999998</v>
      </c>
      <c r="S23" s="12">
        <v>3.0000000000000001E-3</v>
      </c>
      <c r="T23" s="13">
        <v>1.4319999999999999</v>
      </c>
      <c r="U23" s="13">
        <v>0.78</v>
      </c>
      <c r="V23" s="13">
        <v>0.53100000000000003</v>
      </c>
      <c r="W23" s="13">
        <v>13</v>
      </c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1:39" x14ac:dyDescent="0.2">
      <c r="A24" t="s">
        <v>54</v>
      </c>
      <c r="B24" s="3">
        <v>35735</v>
      </c>
      <c r="C24" s="3">
        <v>35765</v>
      </c>
      <c r="D24">
        <v>1997</v>
      </c>
      <c r="E24">
        <v>11</v>
      </c>
      <c r="F24" s="4">
        <v>26.368729309999999</v>
      </c>
      <c r="G24" s="13">
        <v>5.27</v>
      </c>
      <c r="H24" s="12">
        <v>5.3703179999999998E-3</v>
      </c>
      <c r="I24" s="13">
        <v>1.96</v>
      </c>
      <c r="J24" s="13">
        <v>1.3193908000000001</v>
      </c>
      <c r="K24" s="13">
        <v>13.866</v>
      </c>
      <c r="L24" s="13">
        <v>1.2030000000000001</v>
      </c>
      <c r="M24" s="13">
        <v>0.14899999999999999</v>
      </c>
      <c r="N24" s="13">
        <v>8.3699999999999992</v>
      </c>
      <c r="O24" s="13">
        <v>1.3220000000000001</v>
      </c>
      <c r="P24" s="13">
        <v>1.4950000000000001</v>
      </c>
      <c r="Q24" s="13">
        <v>8.1389999999999993</v>
      </c>
      <c r="R24" s="13">
        <v>4.8289999999999997</v>
      </c>
      <c r="S24" s="12">
        <v>5.0000000000000001E-3</v>
      </c>
      <c r="T24" s="13">
        <v>2.403</v>
      </c>
      <c r="U24" s="13">
        <v>1.2</v>
      </c>
      <c r="V24" s="13">
        <v>1.0509999999999999</v>
      </c>
      <c r="W24" s="13">
        <v>30</v>
      </c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1:39" x14ac:dyDescent="0.2">
      <c r="A25" t="s">
        <v>54</v>
      </c>
      <c r="B25" s="3">
        <v>35765</v>
      </c>
      <c r="C25" s="3">
        <v>35796</v>
      </c>
      <c r="D25">
        <v>1997</v>
      </c>
      <c r="E25">
        <v>12</v>
      </c>
      <c r="F25" s="4">
        <v>98.997326200000003</v>
      </c>
      <c r="G25" s="13">
        <v>4.55</v>
      </c>
      <c r="H25" s="12">
        <v>2.8183829000000001E-2</v>
      </c>
      <c r="I25" s="13">
        <v>1.26</v>
      </c>
      <c r="J25" s="13">
        <v>1.0785264000000001</v>
      </c>
      <c r="K25" s="13">
        <v>3.9279999999999999</v>
      </c>
      <c r="L25" s="13">
        <v>0.82599999999999996</v>
      </c>
      <c r="M25" s="13">
        <v>0.255</v>
      </c>
      <c r="N25" s="13">
        <v>4.13</v>
      </c>
      <c r="O25" s="13">
        <v>0.59599999999999997</v>
      </c>
      <c r="P25" s="13">
        <v>0.47899999999999998</v>
      </c>
      <c r="Q25" s="13">
        <v>2.9820000000000002</v>
      </c>
      <c r="R25" s="13">
        <v>1.71</v>
      </c>
      <c r="S25" s="12">
        <v>6.0000000000000001E-3</v>
      </c>
      <c r="T25" s="13">
        <v>1.466</v>
      </c>
      <c r="U25" s="13">
        <v>0.64</v>
      </c>
      <c r="V25" s="13">
        <v>0.38500000000000001</v>
      </c>
      <c r="W25" s="13">
        <v>8.8000000000000007</v>
      </c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</row>
    <row r="26" spans="1:39" x14ac:dyDescent="0.2">
      <c r="A26" t="s">
        <v>54</v>
      </c>
      <c r="B26" s="3">
        <v>35796</v>
      </c>
      <c r="C26" s="3">
        <v>35827</v>
      </c>
      <c r="D26">
        <v>1998</v>
      </c>
      <c r="E26">
        <v>1</v>
      </c>
      <c r="F26" s="4">
        <v>99.194677870000007</v>
      </c>
      <c r="G26" s="13">
        <v>4.51</v>
      </c>
      <c r="H26" s="12">
        <v>3.0902954E-2</v>
      </c>
      <c r="I26" s="13">
        <v>1.323</v>
      </c>
      <c r="J26" s="13">
        <v>0.98172060000000005</v>
      </c>
      <c r="K26" s="13">
        <v>7.3869999999999996</v>
      </c>
      <c r="L26" s="13">
        <v>0.77</v>
      </c>
      <c r="M26" s="13">
        <v>0.28499999999999998</v>
      </c>
      <c r="N26" s="13">
        <v>5.18</v>
      </c>
      <c r="O26" s="13">
        <v>0.85099999999999998</v>
      </c>
      <c r="P26" s="13">
        <v>0.81599999999999995</v>
      </c>
      <c r="Q26" s="13">
        <v>4.6020000000000003</v>
      </c>
      <c r="R26" s="13">
        <v>1.544</v>
      </c>
      <c r="S26" s="12">
        <v>4.0000000000000001E-3</v>
      </c>
      <c r="T26" s="13">
        <v>1.35</v>
      </c>
      <c r="U26" s="13">
        <v>0.57999999999999996</v>
      </c>
      <c r="V26" s="13">
        <v>0.29499999999999998</v>
      </c>
      <c r="W26" s="13">
        <v>5.9</v>
      </c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</row>
    <row r="27" spans="1:39" x14ac:dyDescent="0.2">
      <c r="A27" t="s">
        <v>54</v>
      </c>
      <c r="B27" s="3">
        <v>35827</v>
      </c>
      <c r="C27" s="3">
        <v>35855</v>
      </c>
      <c r="D27">
        <v>1998</v>
      </c>
      <c r="E27">
        <v>2</v>
      </c>
      <c r="F27" s="4">
        <v>72.450343770000003</v>
      </c>
      <c r="G27" s="13">
        <v>4.32</v>
      </c>
      <c r="H27" s="12">
        <v>4.7863008999999998E-2</v>
      </c>
      <c r="I27" s="13">
        <v>2.56</v>
      </c>
      <c r="J27" s="13">
        <v>1.7884138000000001</v>
      </c>
      <c r="K27" s="13">
        <v>16.701000000000001</v>
      </c>
      <c r="L27" s="13">
        <v>1.4650000000000001</v>
      </c>
      <c r="M27" s="13">
        <v>0.57999999999999996</v>
      </c>
      <c r="N27" s="13">
        <v>9.9600000000000009</v>
      </c>
      <c r="O27" s="13">
        <v>1.8222</v>
      </c>
      <c r="P27" s="13">
        <v>1.7310000000000001</v>
      </c>
      <c r="Q27" s="13">
        <v>9.77</v>
      </c>
      <c r="R27" s="13">
        <v>1.869</v>
      </c>
      <c r="S27" s="12">
        <v>4.0000000000000001E-3</v>
      </c>
      <c r="T27" s="13">
        <v>2.4649999999999999</v>
      </c>
      <c r="U27" s="13">
        <v>1</v>
      </c>
      <c r="V27" s="13">
        <v>0.42000000000000004</v>
      </c>
      <c r="W27" s="13">
        <v>8.6</v>
      </c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1:39" x14ac:dyDescent="0.2">
      <c r="A28" t="s">
        <v>54</v>
      </c>
      <c r="B28" s="3">
        <v>35855</v>
      </c>
      <c r="C28" s="3">
        <v>35886</v>
      </c>
      <c r="D28">
        <v>1998</v>
      </c>
      <c r="E28">
        <v>3</v>
      </c>
      <c r="F28" s="4">
        <v>20.75375605</v>
      </c>
      <c r="G28" s="13">
        <v>4.3499999999999996</v>
      </c>
      <c r="H28" s="12">
        <v>4.4668358999999998E-2</v>
      </c>
      <c r="I28" s="13">
        <v>3.4470000000000001</v>
      </c>
      <c r="J28" s="13">
        <v>1.7343198</v>
      </c>
      <c r="K28" s="13">
        <v>37.070999999999998</v>
      </c>
      <c r="L28" s="13">
        <v>1.9450000000000001</v>
      </c>
      <c r="M28" s="13">
        <v>0.71099999999999997</v>
      </c>
      <c r="N28" s="13">
        <v>19.3</v>
      </c>
      <c r="O28" s="13">
        <v>3.2450000000000001</v>
      </c>
      <c r="P28" s="13">
        <v>2.919</v>
      </c>
      <c r="Q28" s="13">
        <v>20.265999999999998</v>
      </c>
      <c r="R28" s="13">
        <v>2.88</v>
      </c>
      <c r="S28" s="12">
        <v>8.9999999999999993E-3</v>
      </c>
      <c r="T28" s="13">
        <v>3.3449999999999998</v>
      </c>
      <c r="U28" s="13">
        <v>1.4</v>
      </c>
      <c r="V28" s="13">
        <v>0.68899999999999995</v>
      </c>
      <c r="W28" s="13">
        <v>13</v>
      </c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1:39" x14ac:dyDescent="0.2">
      <c r="A29" t="s">
        <v>54</v>
      </c>
      <c r="B29" s="3">
        <v>35886</v>
      </c>
      <c r="C29" s="3">
        <v>35916</v>
      </c>
      <c r="D29">
        <v>1998</v>
      </c>
      <c r="E29">
        <v>4</v>
      </c>
      <c r="F29" s="4">
        <v>89.301629739999996</v>
      </c>
      <c r="G29" s="13">
        <v>4.43</v>
      </c>
      <c r="H29" s="12">
        <v>3.7153523000000001E-2</v>
      </c>
      <c r="I29" s="13">
        <v>1.351</v>
      </c>
      <c r="J29" s="13">
        <v>1.2294940000000001</v>
      </c>
      <c r="K29" s="13">
        <v>2.63</v>
      </c>
      <c r="L29" s="13">
        <v>0.80400000000000005</v>
      </c>
      <c r="M29" s="13">
        <v>0.41</v>
      </c>
      <c r="N29" s="13">
        <v>3.96</v>
      </c>
      <c r="O29" s="13">
        <v>0.47199999999999998</v>
      </c>
      <c r="P29" s="13">
        <v>0.35799999999999998</v>
      </c>
      <c r="Q29" s="13">
        <v>2.3730000000000002</v>
      </c>
      <c r="R29" s="13">
        <v>0.99399999999999999</v>
      </c>
      <c r="S29" s="12">
        <v>5.0000000000000001E-3</v>
      </c>
      <c r="T29" s="13">
        <v>1.484</v>
      </c>
      <c r="U29" s="13">
        <v>0.68</v>
      </c>
      <c r="V29" s="13">
        <v>0.27000000000000007</v>
      </c>
      <c r="W29" s="13">
        <v>7.9</v>
      </c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1:39" x14ac:dyDescent="0.2">
      <c r="A30" t="s">
        <v>54</v>
      </c>
      <c r="B30" s="3">
        <v>35916</v>
      </c>
      <c r="C30" s="3">
        <v>35947</v>
      </c>
      <c r="D30">
        <v>1998</v>
      </c>
      <c r="E30">
        <v>5</v>
      </c>
      <c r="F30" s="4">
        <v>34.92169595</v>
      </c>
      <c r="G30" s="13"/>
      <c r="H30" s="12"/>
      <c r="I30" s="13">
        <v>1.855</v>
      </c>
      <c r="J30" s="13">
        <v>1.6427571999999999</v>
      </c>
      <c r="K30" s="13">
        <v>4.5940000000000003</v>
      </c>
      <c r="L30" s="13">
        <v>1.238</v>
      </c>
      <c r="M30" s="13"/>
      <c r="N30" s="13">
        <v>6.24</v>
      </c>
      <c r="O30" s="13">
        <v>0.70899999999999996</v>
      </c>
      <c r="P30" s="13">
        <v>0.57199999999999995</v>
      </c>
      <c r="Q30" s="13">
        <v>2.4</v>
      </c>
      <c r="R30" s="13">
        <v>5.7119999999999997</v>
      </c>
      <c r="S30" s="12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1:39" x14ac:dyDescent="0.2">
      <c r="A31" t="s">
        <v>54</v>
      </c>
      <c r="B31" s="3">
        <v>35947</v>
      </c>
      <c r="C31" s="3">
        <v>35977</v>
      </c>
      <c r="D31">
        <v>1998</v>
      </c>
      <c r="E31">
        <v>6</v>
      </c>
      <c r="F31" s="4">
        <v>90.091036410000001</v>
      </c>
      <c r="G31" s="13">
        <v>4.97</v>
      </c>
      <c r="H31" s="12">
        <v>1.0715193E-2</v>
      </c>
      <c r="I31" s="13">
        <v>1.0589999999999999</v>
      </c>
      <c r="J31" s="13">
        <v>0.73675500000000005</v>
      </c>
      <c r="K31" s="13">
        <v>6.9749999999999996</v>
      </c>
      <c r="L31" s="13">
        <v>0.25900000000000001</v>
      </c>
      <c r="M31" s="13">
        <v>0.26400000000000001</v>
      </c>
      <c r="N31" s="13"/>
      <c r="O31" s="13">
        <v>0.53</v>
      </c>
      <c r="P31" s="13">
        <v>0.35699999999999998</v>
      </c>
      <c r="Q31" s="13">
        <v>4.0780000000000003</v>
      </c>
      <c r="R31" s="13">
        <v>3.7410000000000001</v>
      </c>
      <c r="S31" s="12">
        <v>8.0000000000000002E-3</v>
      </c>
      <c r="T31" s="13">
        <v>0.93900000000000006</v>
      </c>
      <c r="U31" s="13">
        <v>0.68</v>
      </c>
      <c r="V31" s="13">
        <v>0.41600000000000004</v>
      </c>
      <c r="W31" s="13">
        <v>12</v>
      </c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x14ac:dyDescent="0.2">
      <c r="A32" t="s">
        <v>54</v>
      </c>
      <c r="B32" s="3">
        <v>35977</v>
      </c>
      <c r="C32" s="3">
        <v>36008</v>
      </c>
      <c r="D32">
        <v>1998</v>
      </c>
      <c r="E32">
        <v>7</v>
      </c>
      <c r="F32" s="4">
        <v>75.900814870000005</v>
      </c>
      <c r="G32" s="13">
        <v>4.91</v>
      </c>
      <c r="H32" s="12">
        <v>1.2302688000000001E-2</v>
      </c>
      <c r="I32" s="13">
        <v>0.71899999999999997</v>
      </c>
      <c r="J32" s="13">
        <v>0.43283719999999998</v>
      </c>
      <c r="K32" s="13">
        <v>6.194</v>
      </c>
      <c r="L32" s="13">
        <v>0.14699999999999999</v>
      </c>
      <c r="M32" s="13">
        <v>0.22600000000000001</v>
      </c>
      <c r="N32" s="13"/>
      <c r="O32" s="13">
        <v>0.35099999999999998</v>
      </c>
      <c r="P32" s="13">
        <v>0.255</v>
      </c>
      <c r="Q32" s="13">
        <v>3.2629999999999999</v>
      </c>
      <c r="R32" s="13">
        <v>2.1829999999999998</v>
      </c>
      <c r="S32" s="12">
        <v>8.9999999999999993E-3</v>
      </c>
      <c r="T32" s="13">
        <v>0.79700000000000004</v>
      </c>
      <c r="U32" s="13">
        <v>0.65</v>
      </c>
      <c r="V32" s="13">
        <v>0.42400000000000004</v>
      </c>
      <c r="W32" s="13">
        <v>7.4</v>
      </c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1:39" x14ac:dyDescent="0.2">
      <c r="A33" t="s">
        <v>54</v>
      </c>
      <c r="B33" s="3">
        <v>36008</v>
      </c>
      <c r="C33" s="3">
        <v>36039</v>
      </c>
      <c r="D33">
        <v>1998</v>
      </c>
      <c r="E33">
        <v>8</v>
      </c>
      <c r="F33" s="4">
        <v>70.480010190000002</v>
      </c>
      <c r="G33" s="13">
        <v>4.6500000000000004</v>
      </c>
      <c r="H33" s="12">
        <v>2.2387211000000001E-2</v>
      </c>
      <c r="I33" s="13">
        <v>1.4039999999999999</v>
      </c>
      <c r="J33" s="13">
        <v>0.82469820000000005</v>
      </c>
      <c r="K33" s="13">
        <v>12.539</v>
      </c>
      <c r="L33" s="13">
        <v>0.29699999999999999</v>
      </c>
      <c r="M33" s="13">
        <v>0.35699999999999998</v>
      </c>
      <c r="N33" s="13">
        <v>7.22</v>
      </c>
      <c r="O33" s="13">
        <v>0.755</v>
      </c>
      <c r="P33" s="13">
        <v>0.71799999999999997</v>
      </c>
      <c r="Q33" s="13">
        <v>6.343</v>
      </c>
      <c r="R33" s="13">
        <v>2.8519999999999999</v>
      </c>
      <c r="S33" s="12">
        <v>5.0000000000000001E-3</v>
      </c>
      <c r="T33" s="13">
        <v>1.2170000000000001</v>
      </c>
      <c r="U33" s="13">
        <v>0.92</v>
      </c>
      <c r="V33" s="13">
        <v>0.56300000000000006</v>
      </c>
      <c r="W33" s="13">
        <v>11</v>
      </c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x14ac:dyDescent="0.2">
      <c r="A34" t="s">
        <v>54</v>
      </c>
      <c r="B34" s="3">
        <v>36039</v>
      </c>
      <c r="C34" s="3">
        <v>36069</v>
      </c>
      <c r="D34">
        <v>1998</v>
      </c>
      <c r="E34">
        <v>9</v>
      </c>
      <c r="F34" s="4">
        <v>59.17685256</v>
      </c>
      <c r="G34" s="13">
        <v>4.92</v>
      </c>
      <c r="H34" s="12">
        <v>1.2022644000000001E-2</v>
      </c>
      <c r="I34" s="13">
        <v>0.91700000000000004</v>
      </c>
      <c r="J34" s="13">
        <v>0.74897060000000004</v>
      </c>
      <c r="K34" s="13">
        <v>3.637</v>
      </c>
      <c r="L34" s="13">
        <v>0.26700000000000002</v>
      </c>
      <c r="M34" s="13">
        <v>0.216</v>
      </c>
      <c r="N34" s="13">
        <v>2.7</v>
      </c>
      <c r="O34" s="13">
        <v>0.372</v>
      </c>
      <c r="P34" s="13">
        <v>0.191</v>
      </c>
      <c r="Q34" s="13">
        <v>2.9870000000000001</v>
      </c>
      <c r="R34" s="13">
        <v>2.266</v>
      </c>
      <c r="S34" s="12">
        <v>5.0000000000000001E-3</v>
      </c>
      <c r="T34" s="13">
        <v>0.98699999999999999</v>
      </c>
      <c r="U34" s="13">
        <v>0.72</v>
      </c>
      <c r="V34" s="13">
        <v>0.504</v>
      </c>
      <c r="W34" s="13">
        <v>15</v>
      </c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x14ac:dyDescent="0.2">
      <c r="A35" t="s">
        <v>54</v>
      </c>
      <c r="B35" s="3">
        <v>36069</v>
      </c>
      <c r="C35" s="3">
        <v>36100</v>
      </c>
      <c r="D35">
        <v>1998</v>
      </c>
      <c r="E35">
        <v>10</v>
      </c>
      <c r="F35" s="4">
        <v>147.6986249</v>
      </c>
      <c r="G35" s="13">
        <v>4.72</v>
      </c>
      <c r="H35" s="12">
        <v>1.9054607000000001E-2</v>
      </c>
      <c r="I35" s="13">
        <v>0.998</v>
      </c>
      <c r="J35" s="13">
        <v>0.52883899999999995</v>
      </c>
      <c r="K35" s="13">
        <v>10.154999999999999</v>
      </c>
      <c r="L35" s="13">
        <v>0.16700000000000001</v>
      </c>
      <c r="M35" s="13">
        <v>0.13</v>
      </c>
      <c r="N35" s="13">
        <v>5.77</v>
      </c>
      <c r="O35" s="13">
        <v>0.59699999999999998</v>
      </c>
      <c r="P35" s="13">
        <v>0.55200000000000005</v>
      </c>
      <c r="Q35" s="13">
        <v>5.181</v>
      </c>
      <c r="R35" s="13">
        <v>2.911</v>
      </c>
      <c r="S35" s="12">
        <v>4.0000000000000001E-3</v>
      </c>
      <c r="T35" s="13">
        <v>0.59699999999999998</v>
      </c>
      <c r="U35" s="13">
        <v>0.43</v>
      </c>
      <c r="V35" s="13">
        <v>0.3</v>
      </c>
      <c r="W35" s="13">
        <v>8.9</v>
      </c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1:39" x14ac:dyDescent="0.2">
      <c r="A36" t="s">
        <v>54</v>
      </c>
      <c r="B36" s="3">
        <v>36100</v>
      </c>
      <c r="C36" s="3">
        <v>36130</v>
      </c>
      <c r="D36">
        <v>1998</v>
      </c>
      <c r="E36">
        <v>11</v>
      </c>
      <c r="F36" s="4">
        <v>16.482047359999999</v>
      </c>
      <c r="G36" s="13">
        <v>4.5599999999999996</v>
      </c>
      <c r="H36" s="12">
        <v>2.7542286999999999E-2</v>
      </c>
      <c r="I36" s="13">
        <v>1.401</v>
      </c>
      <c r="J36" s="13">
        <v>0.98247419999999996</v>
      </c>
      <c r="K36" s="13">
        <v>9.0589999999999993</v>
      </c>
      <c r="L36" s="13">
        <v>0.377</v>
      </c>
      <c r="M36" s="13">
        <v>0.25</v>
      </c>
      <c r="N36" s="13">
        <v>5.68</v>
      </c>
      <c r="O36" s="13">
        <v>0.59299999999999997</v>
      </c>
      <c r="P36" s="13">
        <v>0.56100000000000005</v>
      </c>
      <c r="Q36" s="13">
        <v>5.1390000000000002</v>
      </c>
      <c r="R36" s="13">
        <v>2.0699999999999998</v>
      </c>
      <c r="S36" s="12">
        <v>5.0000000000000001E-3</v>
      </c>
      <c r="T36" s="13">
        <v>0.91700000000000004</v>
      </c>
      <c r="U36" s="13">
        <v>0.54</v>
      </c>
      <c r="V36" s="13">
        <v>0.29000000000000004</v>
      </c>
      <c r="W36" s="13">
        <v>4</v>
      </c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</row>
    <row r="37" spans="1:39" x14ac:dyDescent="0.2">
      <c r="A37" t="s">
        <v>54</v>
      </c>
      <c r="B37" s="3">
        <v>36130</v>
      </c>
      <c r="C37" s="3">
        <v>36161</v>
      </c>
      <c r="D37">
        <v>1998</v>
      </c>
      <c r="E37">
        <v>12</v>
      </c>
      <c r="F37" s="4">
        <v>72.393048129999997</v>
      </c>
      <c r="G37" s="13">
        <v>4.38</v>
      </c>
      <c r="H37" s="12">
        <v>4.1686938E-2</v>
      </c>
      <c r="I37" s="13">
        <v>2.476</v>
      </c>
      <c r="J37" s="13">
        <v>1.7416971999999999</v>
      </c>
      <c r="K37" s="13">
        <v>15.894</v>
      </c>
      <c r="L37" s="13">
        <v>1.038</v>
      </c>
      <c r="M37" s="13">
        <v>0.42899999999999999</v>
      </c>
      <c r="N37" s="13">
        <v>10.1</v>
      </c>
      <c r="O37" s="13">
        <v>1.504</v>
      </c>
      <c r="P37" s="13">
        <v>1.4810000000000001</v>
      </c>
      <c r="Q37" s="13">
        <v>9.0289999999999999</v>
      </c>
      <c r="R37" s="13">
        <v>2.82</v>
      </c>
      <c r="S37" s="12">
        <v>5.0000000000000001E-3</v>
      </c>
      <c r="T37" s="13">
        <v>1.788</v>
      </c>
      <c r="U37" s="13">
        <v>0.75</v>
      </c>
      <c r="V37" s="13">
        <v>0.32100000000000001</v>
      </c>
      <c r="W37" s="13">
        <v>5.4</v>
      </c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</row>
    <row r="38" spans="1:39" x14ac:dyDescent="0.2">
      <c r="A38" t="s">
        <v>54</v>
      </c>
      <c r="B38" s="3">
        <v>36161</v>
      </c>
      <c r="C38" s="3">
        <v>36192</v>
      </c>
      <c r="D38">
        <v>1999</v>
      </c>
      <c r="E38">
        <v>1</v>
      </c>
      <c r="F38" s="4">
        <v>114.4480519</v>
      </c>
      <c r="G38" s="13">
        <v>4.43</v>
      </c>
      <c r="H38" s="12">
        <v>3.7153523000000001E-2</v>
      </c>
      <c r="I38" s="13">
        <v>1.472</v>
      </c>
      <c r="J38" s="13">
        <v>1.0064426</v>
      </c>
      <c r="K38" s="13">
        <v>10.077</v>
      </c>
      <c r="L38" s="13">
        <v>0.81200000000000006</v>
      </c>
      <c r="M38" s="13">
        <v>0.23899999999999999</v>
      </c>
      <c r="N38" s="13">
        <v>6.86</v>
      </c>
      <c r="O38" s="13">
        <v>0.77500000000000002</v>
      </c>
      <c r="P38" s="13">
        <v>0.71899999999999997</v>
      </c>
      <c r="Q38" s="13">
        <v>5.9690000000000003</v>
      </c>
      <c r="R38" s="13">
        <v>1.571</v>
      </c>
      <c r="S38" s="12">
        <v>4.0000000000000001E-3</v>
      </c>
      <c r="T38" s="13">
        <v>1.242</v>
      </c>
      <c r="U38" s="13">
        <v>0.43</v>
      </c>
      <c r="V38" s="13">
        <v>0.191</v>
      </c>
      <c r="W38" s="13">
        <v>11</v>
      </c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1:39" x14ac:dyDescent="0.2">
      <c r="A39" t="s">
        <v>54</v>
      </c>
      <c r="B39" s="3">
        <v>36192</v>
      </c>
      <c r="C39" s="3">
        <v>36220</v>
      </c>
      <c r="D39">
        <v>1999</v>
      </c>
      <c r="E39">
        <v>2</v>
      </c>
      <c r="F39" s="4">
        <v>38.13343519</v>
      </c>
      <c r="G39" s="13">
        <v>4.28</v>
      </c>
      <c r="H39" s="12">
        <v>5.2480746000000002E-2</v>
      </c>
      <c r="I39" s="13">
        <v>3.0470000000000002</v>
      </c>
      <c r="J39" s="13">
        <v>2.0943098</v>
      </c>
      <c r="K39" s="13">
        <v>20.620999999999999</v>
      </c>
      <c r="L39" s="13">
        <v>1.524</v>
      </c>
      <c r="M39" s="13">
        <v>0.23100000000000001</v>
      </c>
      <c r="N39" s="13">
        <v>13.9</v>
      </c>
      <c r="O39" s="13">
        <v>2.2400000000000002</v>
      </c>
      <c r="P39" s="13">
        <v>1.9910000000000001</v>
      </c>
      <c r="Q39" s="13">
        <v>13.61</v>
      </c>
      <c r="R39" s="13">
        <v>2.786</v>
      </c>
      <c r="S39" s="12">
        <v>3.0000000000000001E-3</v>
      </c>
      <c r="T39" s="13">
        <v>2.2839999999999998</v>
      </c>
      <c r="U39" s="13">
        <v>0.76</v>
      </c>
      <c r="V39" s="13">
        <v>0.52900000000000003</v>
      </c>
      <c r="W39" s="13">
        <v>6.8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</row>
    <row r="40" spans="1:39" x14ac:dyDescent="0.2">
      <c r="A40" t="s">
        <v>54</v>
      </c>
      <c r="B40" s="3">
        <v>36220</v>
      </c>
      <c r="C40" s="3">
        <v>36251</v>
      </c>
      <c r="D40">
        <v>1999</v>
      </c>
      <c r="E40">
        <v>3</v>
      </c>
      <c r="F40" s="4">
        <v>76.184110009999998</v>
      </c>
      <c r="G40" s="13">
        <v>4.33</v>
      </c>
      <c r="H40" s="12">
        <v>4.6773514000000002E-2</v>
      </c>
      <c r="I40" s="13">
        <v>1.5960000000000001</v>
      </c>
      <c r="J40" s="13">
        <v>1.4422002</v>
      </c>
      <c r="K40" s="13">
        <v>3.3290000000000002</v>
      </c>
      <c r="L40" s="13">
        <v>0.93799999999999994</v>
      </c>
      <c r="M40" s="13">
        <v>0.56200000000000006</v>
      </c>
      <c r="N40" s="13">
        <v>4.8499999999999996</v>
      </c>
      <c r="O40" s="13">
        <v>0.57099999999999995</v>
      </c>
      <c r="P40" s="13">
        <v>0.438</v>
      </c>
      <c r="Q40" s="13">
        <v>2.5819999999999999</v>
      </c>
      <c r="R40" s="13">
        <v>1.0469999999999999</v>
      </c>
      <c r="S40" s="12">
        <v>3.0000000000000001E-3</v>
      </c>
      <c r="T40" s="13">
        <v>1.7679999999999998</v>
      </c>
      <c r="U40" s="13">
        <v>0.83</v>
      </c>
      <c r="V40" s="13">
        <v>0.2679999999999999</v>
      </c>
      <c r="W40" s="13">
        <v>5.4</v>
      </c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</row>
    <row r="41" spans="1:39" x14ac:dyDescent="0.2">
      <c r="A41" t="s">
        <v>54</v>
      </c>
      <c r="B41" s="3">
        <v>36251</v>
      </c>
      <c r="C41" s="3">
        <v>36281</v>
      </c>
      <c r="D41">
        <v>1999</v>
      </c>
      <c r="E41">
        <v>4</v>
      </c>
      <c r="F41" s="4">
        <v>86.401833460000006</v>
      </c>
      <c r="G41" s="13">
        <v>4.62</v>
      </c>
      <c r="H41" s="12">
        <v>2.3988328999999999E-2</v>
      </c>
      <c r="I41" s="13">
        <v>0.78400000000000003</v>
      </c>
      <c r="J41" s="13">
        <v>0.58538619999999997</v>
      </c>
      <c r="K41" s="13">
        <v>4.2990000000000004</v>
      </c>
      <c r="L41" s="13">
        <v>0.51200000000000001</v>
      </c>
      <c r="M41" s="13">
        <v>0.28199999999999997</v>
      </c>
      <c r="N41" s="13">
        <v>3.27</v>
      </c>
      <c r="O41" s="13">
        <v>0.45700000000000002</v>
      </c>
      <c r="P41" s="13">
        <v>0.373</v>
      </c>
      <c r="Q41" s="13">
        <v>2.4529999999999998</v>
      </c>
      <c r="R41" s="13">
        <v>1.036</v>
      </c>
      <c r="S41" s="12">
        <v>5.0000000000000001E-3</v>
      </c>
      <c r="T41" s="13">
        <v>1.1419999999999999</v>
      </c>
      <c r="U41" s="13">
        <v>0.63</v>
      </c>
      <c r="V41" s="13">
        <v>0.34800000000000003</v>
      </c>
      <c r="W41" s="13">
        <v>10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</row>
    <row r="42" spans="1:39" x14ac:dyDescent="0.2">
      <c r="A42" t="s">
        <v>54</v>
      </c>
      <c r="B42" s="3">
        <v>36281</v>
      </c>
      <c r="C42" s="3">
        <v>36312</v>
      </c>
      <c r="D42">
        <v>1999</v>
      </c>
      <c r="E42">
        <v>5</v>
      </c>
      <c r="F42" s="4">
        <v>73.179271709999995</v>
      </c>
      <c r="G42" s="13">
        <v>4.68</v>
      </c>
      <c r="H42" s="12">
        <v>2.0892961000000002E-2</v>
      </c>
      <c r="I42" s="13">
        <v>0.98099999999999998</v>
      </c>
      <c r="J42" s="13">
        <v>0.79966499999999996</v>
      </c>
      <c r="K42" s="13">
        <v>3.9249999999999998</v>
      </c>
      <c r="L42" s="13">
        <v>0.49299999999999999</v>
      </c>
      <c r="M42" s="13">
        <v>0.307</v>
      </c>
      <c r="N42" s="13">
        <v>3.46</v>
      </c>
      <c r="O42" s="13">
        <v>0.44800000000000001</v>
      </c>
      <c r="P42" s="13">
        <v>0.35699999999999998</v>
      </c>
      <c r="Q42" s="13">
        <v>2.6120000000000001</v>
      </c>
      <c r="R42" s="13">
        <v>2.0510000000000002</v>
      </c>
      <c r="S42" s="12"/>
      <c r="T42" s="13">
        <v>1.2930000000000001</v>
      </c>
      <c r="U42" s="13">
        <v>0.8</v>
      </c>
      <c r="V42" s="13">
        <v>0.49300000000000005</v>
      </c>
      <c r="W42" s="13">
        <v>8.9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</row>
    <row r="43" spans="1:39" x14ac:dyDescent="0.2">
      <c r="A43" t="s">
        <v>54</v>
      </c>
      <c r="B43" s="3">
        <v>36312</v>
      </c>
      <c r="C43" s="3">
        <v>36342</v>
      </c>
      <c r="D43">
        <v>1999</v>
      </c>
      <c r="E43">
        <v>6</v>
      </c>
      <c r="F43" s="4">
        <v>88.057040999999998</v>
      </c>
      <c r="G43" s="13">
        <v>4.87</v>
      </c>
      <c r="H43" s="12">
        <v>1.3489629E-2</v>
      </c>
      <c r="I43" s="13">
        <v>0.872</v>
      </c>
      <c r="J43" s="13">
        <v>0.72822560000000003</v>
      </c>
      <c r="K43" s="13">
        <v>3.1120000000000001</v>
      </c>
      <c r="L43" s="13">
        <v>0.53700000000000003</v>
      </c>
      <c r="M43" s="13">
        <v>0.54200000000000004</v>
      </c>
      <c r="N43" s="13">
        <v>2.83</v>
      </c>
      <c r="O43" s="13">
        <v>0.60799999999999998</v>
      </c>
      <c r="P43" s="13">
        <v>0.34100000000000003</v>
      </c>
      <c r="Q43" s="13">
        <v>2.0819999999999999</v>
      </c>
      <c r="R43" s="13">
        <v>1.54</v>
      </c>
      <c r="S43" s="12">
        <v>8.0000000000000002E-3</v>
      </c>
      <c r="T43" s="13">
        <v>1.637</v>
      </c>
      <c r="U43" s="13">
        <v>1.1000000000000001</v>
      </c>
      <c r="V43" s="13">
        <v>0.55800000000000005</v>
      </c>
      <c r="W43" s="13">
        <v>9.9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</row>
    <row r="44" spans="1:39" x14ac:dyDescent="0.2">
      <c r="A44" t="s">
        <v>54</v>
      </c>
      <c r="B44" s="3">
        <v>36342</v>
      </c>
      <c r="C44" s="3">
        <v>36373</v>
      </c>
      <c r="D44">
        <v>1999</v>
      </c>
      <c r="E44">
        <v>7</v>
      </c>
      <c r="F44" s="4">
        <v>33.040488920000001</v>
      </c>
      <c r="G44" s="13">
        <v>5.15</v>
      </c>
      <c r="H44" s="12">
        <v>7.0794580000000003E-3</v>
      </c>
      <c r="I44" s="13">
        <v>1.359</v>
      </c>
      <c r="J44" s="13">
        <v>1.1362698</v>
      </c>
      <c r="K44" s="13">
        <v>4.8209999999999997</v>
      </c>
      <c r="L44" s="13">
        <v>0.92</v>
      </c>
      <c r="M44" s="13">
        <v>1.2050000000000001</v>
      </c>
      <c r="N44" s="13">
        <v>4.8600000000000003</v>
      </c>
      <c r="O44" s="13">
        <v>0.747</v>
      </c>
      <c r="P44" s="13">
        <v>0.48299999999999998</v>
      </c>
      <c r="Q44" s="13">
        <v>2.9239999999999999</v>
      </c>
      <c r="R44" s="13">
        <v>2.3109999999999999</v>
      </c>
      <c r="S44" s="12">
        <v>6.0000000000000001E-3</v>
      </c>
      <c r="T44" s="13">
        <v>2.62</v>
      </c>
      <c r="U44" s="13">
        <v>1.7</v>
      </c>
      <c r="V44" s="13">
        <v>0.49499999999999988</v>
      </c>
      <c r="W44" s="13">
        <v>15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</row>
    <row r="45" spans="1:39" x14ac:dyDescent="0.2">
      <c r="A45" t="s">
        <v>54</v>
      </c>
      <c r="B45" s="3">
        <v>36373</v>
      </c>
      <c r="C45" s="3">
        <v>36404</v>
      </c>
      <c r="D45">
        <v>1999</v>
      </c>
      <c r="E45">
        <v>8</v>
      </c>
      <c r="F45" s="4">
        <v>53.262668699999999</v>
      </c>
      <c r="G45" s="13">
        <v>5.0999999999999996</v>
      </c>
      <c r="H45" s="12">
        <v>7.9432819999999994E-3</v>
      </c>
      <c r="I45" s="13">
        <v>0.91100000000000003</v>
      </c>
      <c r="J45" s="13">
        <v>0.66572419999999999</v>
      </c>
      <c r="K45" s="13">
        <v>5.3090000000000002</v>
      </c>
      <c r="L45" s="13">
        <v>0.625</v>
      </c>
      <c r="M45" s="13">
        <v>0.623</v>
      </c>
      <c r="N45" s="13">
        <v>4.54</v>
      </c>
      <c r="O45" s="13">
        <v>1.1890000000000001</v>
      </c>
      <c r="P45" s="13">
        <v>0.52900000000000003</v>
      </c>
      <c r="Q45" s="13">
        <v>2.9750000000000001</v>
      </c>
      <c r="R45" s="13">
        <v>2.4319999999999999</v>
      </c>
      <c r="S45" s="12">
        <v>8.9999999999999993E-3</v>
      </c>
      <c r="T45" s="13">
        <v>2.0249999999999999</v>
      </c>
      <c r="U45" s="13">
        <v>1.4</v>
      </c>
      <c r="V45" s="13">
        <v>0.77699999999999991</v>
      </c>
      <c r="W45" s="13">
        <v>16</v>
      </c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</row>
    <row r="46" spans="1:39" x14ac:dyDescent="0.2">
      <c r="A46" t="s">
        <v>54</v>
      </c>
      <c r="B46" s="3">
        <v>36404</v>
      </c>
      <c r="C46" s="3">
        <v>36434</v>
      </c>
      <c r="D46">
        <v>1999</v>
      </c>
      <c r="E46">
        <v>9</v>
      </c>
      <c r="F46" s="4">
        <v>86.634199129999999</v>
      </c>
      <c r="G46" s="13">
        <v>4.74</v>
      </c>
      <c r="H46" s="12">
        <v>1.8197009E-2</v>
      </c>
      <c r="I46" s="13">
        <v>1.095</v>
      </c>
      <c r="J46" s="13">
        <v>0.95311979999999996</v>
      </c>
      <c r="K46" s="13">
        <v>3.0710000000000002</v>
      </c>
      <c r="L46" s="13">
        <v>0.52800000000000002</v>
      </c>
      <c r="M46" s="13">
        <v>0.35899999999999999</v>
      </c>
      <c r="N46" s="13">
        <v>3.21</v>
      </c>
      <c r="O46" s="13">
        <v>0.81</v>
      </c>
      <c r="P46" s="13">
        <v>0.43099999999999999</v>
      </c>
      <c r="Q46" s="13">
        <v>2.4489999999999998</v>
      </c>
      <c r="R46" s="13">
        <v>2.6179999999999999</v>
      </c>
      <c r="S46" s="12">
        <v>5.0000000000000001E-3</v>
      </c>
      <c r="T46" s="13">
        <v>1.488</v>
      </c>
      <c r="U46" s="13">
        <v>0.96</v>
      </c>
      <c r="V46" s="13">
        <v>0.60099999999999998</v>
      </c>
      <c r="W46" s="13">
        <v>8.1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</row>
    <row r="47" spans="1:39" x14ac:dyDescent="0.2">
      <c r="A47" t="s">
        <v>54</v>
      </c>
      <c r="B47" s="3">
        <v>36434</v>
      </c>
      <c r="C47" s="3">
        <v>36465</v>
      </c>
      <c r="D47">
        <v>1999</v>
      </c>
      <c r="E47">
        <v>10</v>
      </c>
      <c r="F47" s="4">
        <v>76.617010440000001</v>
      </c>
      <c r="G47" s="13">
        <v>4.6900000000000004</v>
      </c>
      <c r="H47" s="12">
        <v>2.0417378999999999E-2</v>
      </c>
      <c r="I47" s="13">
        <v>1.361</v>
      </c>
      <c r="J47" s="13">
        <v>0.65843660000000004</v>
      </c>
      <c r="K47" s="13">
        <v>15.207000000000001</v>
      </c>
      <c r="L47" s="13">
        <v>0.29199999999999998</v>
      </c>
      <c r="M47" s="13">
        <v>0.17799999999999999</v>
      </c>
      <c r="N47" s="13">
        <v>7.66</v>
      </c>
      <c r="O47" s="13">
        <v>1.284</v>
      </c>
      <c r="P47" s="13">
        <v>1.03</v>
      </c>
      <c r="Q47" s="13">
        <v>7.6079999999999997</v>
      </c>
      <c r="R47" s="13">
        <v>2.8919999999999999</v>
      </c>
      <c r="S47" s="12">
        <v>8.9999999999999993E-3</v>
      </c>
      <c r="T47" s="13">
        <v>0.8919999999999999</v>
      </c>
      <c r="U47" s="13">
        <v>0.6</v>
      </c>
      <c r="V47" s="13">
        <v>0.42199999999999999</v>
      </c>
      <c r="W47" s="13">
        <v>12</v>
      </c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</row>
    <row r="48" spans="1:39" x14ac:dyDescent="0.2">
      <c r="A48" t="s">
        <v>54</v>
      </c>
      <c r="B48" s="3">
        <v>36465</v>
      </c>
      <c r="C48" s="3">
        <v>36495</v>
      </c>
      <c r="D48">
        <v>1999</v>
      </c>
      <c r="E48">
        <v>11</v>
      </c>
      <c r="F48" s="4">
        <v>10.6824548</v>
      </c>
      <c r="G48" s="13">
        <v>4.16</v>
      </c>
      <c r="H48" s="12">
        <v>6.9183096999999999E-2</v>
      </c>
      <c r="I48" s="13">
        <v>4.3650000000000002</v>
      </c>
      <c r="J48" s="13">
        <v>3.2243681999999998</v>
      </c>
      <c r="K48" s="13">
        <v>24.689</v>
      </c>
      <c r="L48" s="13">
        <v>2.8319999999999999</v>
      </c>
      <c r="M48" s="13">
        <v>0.92100000000000004</v>
      </c>
      <c r="N48" s="13">
        <v>17.2</v>
      </c>
      <c r="O48" s="13">
        <v>3.117</v>
      </c>
      <c r="P48" s="13">
        <v>2.552</v>
      </c>
      <c r="Q48" s="13">
        <v>15.319000000000001</v>
      </c>
      <c r="R48" s="13">
        <v>4.2270000000000003</v>
      </c>
      <c r="S48" s="12">
        <v>3.0000000000000001E-3</v>
      </c>
      <c r="T48" s="13">
        <v>4.7319999999999993</v>
      </c>
      <c r="U48" s="13">
        <v>1.9</v>
      </c>
      <c r="V48" s="13">
        <v>0.97899999999999987</v>
      </c>
      <c r="W48" s="13">
        <v>5.6</v>
      </c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</row>
    <row r="49" spans="1:39" x14ac:dyDescent="0.2">
      <c r="A49" t="s">
        <v>54</v>
      </c>
      <c r="B49" s="3">
        <v>36495</v>
      </c>
      <c r="C49" s="3">
        <v>36526</v>
      </c>
      <c r="D49">
        <v>1999</v>
      </c>
      <c r="E49">
        <v>12</v>
      </c>
      <c r="F49" s="4">
        <v>131.41392920000001</v>
      </c>
      <c r="G49" s="13">
        <v>4.68</v>
      </c>
      <c r="H49" s="12">
        <v>2.0892961000000002E-2</v>
      </c>
      <c r="I49" s="13">
        <v>1.59</v>
      </c>
      <c r="J49" s="13">
        <v>0.65708339999999998</v>
      </c>
      <c r="K49" s="13">
        <v>20.193000000000001</v>
      </c>
      <c r="L49" s="13">
        <v>0.56100000000000005</v>
      </c>
      <c r="M49" s="13">
        <v>0.246</v>
      </c>
      <c r="N49" s="13">
        <v>9.8000000000000007</v>
      </c>
      <c r="O49" s="13">
        <v>1.2270000000000001</v>
      </c>
      <c r="P49" s="13">
        <v>1.27</v>
      </c>
      <c r="Q49" s="13">
        <v>11.712999999999999</v>
      </c>
      <c r="R49" s="13">
        <v>1.7310000000000001</v>
      </c>
      <c r="S49" s="12">
        <v>3.0000000000000001E-3</v>
      </c>
      <c r="T49" s="13">
        <v>1.141</v>
      </c>
      <c r="U49" s="13">
        <v>0.57999999999999996</v>
      </c>
      <c r="V49" s="13">
        <v>0.33399999999999996</v>
      </c>
      <c r="W49" s="13">
        <v>5.5</v>
      </c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</row>
    <row r="50" spans="1:39" x14ac:dyDescent="0.2">
      <c r="A50" t="s">
        <v>54</v>
      </c>
      <c r="B50" s="3">
        <v>36526</v>
      </c>
      <c r="C50" s="3">
        <v>36557</v>
      </c>
      <c r="D50">
        <v>2000</v>
      </c>
      <c r="E50">
        <v>1</v>
      </c>
      <c r="F50" s="4">
        <v>71.549528899999999</v>
      </c>
      <c r="G50" s="13">
        <v>4.46</v>
      </c>
      <c r="H50" s="12">
        <v>3.4673685000000003E-2</v>
      </c>
      <c r="I50" s="13">
        <v>1.6879999999999999</v>
      </c>
      <c r="J50" s="13">
        <v>0.92496080000000003</v>
      </c>
      <c r="K50" s="13">
        <v>16.515999999999998</v>
      </c>
      <c r="L50" s="13">
        <v>0.89600000000000002</v>
      </c>
      <c r="M50" s="13">
        <v>0.36399999999999999</v>
      </c>
      <c r="N50" s="13">
        <v>9.16</v>
      </c>
      <c r="O50" s="13">
        <v>1.1850000000000001</v>
      </c>
      <c r="P50" s="13">
        <v>1.246</v>
      </c>
      <c r="Q50" s="13">
        <v>9.4610000000000003</v>
      </c>
      <c r="R50" s="13">
        <v>1.3089999999999999</v>
      </c>
      <c r="S50" s="12">
        <v>3.0000000000000001E-3</v>
      </c>
      <c r="T50" s="13">
        <v>1.486</v>
      </c>
      <c r="U50" s="13">
        <v>0.59</v>
      </c>
      <c r="V50" s="13">
        <v>0.22599999999999998</v>
      </c>
      <c r="W50" s="13">
        <v>4.8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</row>
    <row r="51" spans="1:39" x14ac:dyDescent="0.2">
      <c r="A51" t="s">
        <v>54</v>
      </c>
      <c r="B51" s="3">
        <v>36557</v>
      </c>
      <c r="C51" s="3">
        <v>36586</v>
      </c>
      <c r="D51">
        <v>2000</v>
      </c>
      <c r="E51">
        <v>2</v>
      </c>
      <c r="F51" s="4">
        <v>73.647186149999996</v>
      </c>
      <c r="G51" s="13">
        <v>4.34</v>
      </c>
      <c r="H51" s="12">
        <v>4.5708818999999998E-2</v>
      </c>
      <c r="I51" s="13">
        <v>1.8640000000000001</v>
      </c>
      <c r="J51" s="13">
        <v>1.0777222</v>
      </c>
      <c r="K51" s="13">
        <v>17.018999999999998</v>
      </c>
      <c r="L51" s="13">
        <v>1.24</v>
      </c>
      <c r="M51" s="13">
        <v>0.38</v>
      </c>
      <c r="N51" s="13">
        <v>10.4</v>
      </c>
      <c r="O51" s="13">
        <v>1.27</v>
      </c>
      <c r="P51" s="13">
        <v>1.3080000000000001</v>
      </c>
      <c r="Q51" s="13">
        <v>10.913</v>
      </c>
      <c r="R51" s="13">
        <v>1.3049999999999999</v>
      </c>
      <c r="S51" s="12"/>
      <c r="T51" s="13">
        <v>1.78</v>
      </c>
      <c r="U51" s="13">
        <v>0.54</v>
      </c>
      <c r="V51" s="13">
        <v>0.16000000000000003</v>
      </c>
      <c r="W51" s="13">
        <v>6.4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</row>
    <row r="52" spans="1:39" x14ac:dyDescent="0.2">
      <c r="A52" t="s">
        <v>54</v>
      </c>
      <c r="B52" s="3">
        <v>36586</v>
      </c>
      <c r="C52" s="3">
        <v>36617</v>
      </c>
      <c r="D52">
        <v>2000</v>
      </c>
      <c r="E52">
        <v>3</v>
      </c>
      <c r="F52" s="4">
        <v>38.604532720000002</v>
      </c>
      <c r="G52" s="13">
        <v>4.3499999999999996</v>
      </c>
      <c r="H52" s="12">
        <v>4.4668358999999998E-2</v>
      </c>
      <c r="I52" s="13">
        <v>1.734</v>
      </c>
      <c r="J52" s="13">
        <v>1.1042478</v>
      </c>
      <c r="K52" s="13">
        <v>13.631</v>
      </c>
      <c r="L52" s="13">
        <v>1.284</v>
      </c>
      <c r="M52" s="13">
        <v>0.499</v>
      </c>
      <c r="N52" s="13">
        <v>8.48</v>
      </c>
      <c r="O52" s="13">
        <v>1.244</v>
      </c>
      <c r="P52" s="13">
        <v>1.258</v>
      </c>
      <c r="Q52" s="13">
        <v>8.6389999999999993</v>
      </c>
      <c r="R52" s="13">
        <v>1.2769999999999999</v>
      </c>
      <c r="S52" s="12">
        <v>5.0000000000000001E-3</v>
      </c>
      <c r="T52" s="13">
        <v>2.484</v>
      </c>
      <c r="U52" s="13">
        <v>1.2</v>
      </c>
      <c r="V52" s="13">
        <v>0.70099999999999996</v>
      </c>
      <c r="W52" s="13">
        <v>12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</row>
    <row r="53" spans="1:39" x14ac:dyDescent="0.2">
      <c r="A53" t="s">
        <v>54</v>
      </c>
      <c r="B53" s="3">
        <v>36617</v>
      </c>
      <c r="C53" s="3">
        <v>36647</v>
      </c>
      <c r="D53">
        <v>2000</v>
      </c>
      <c r="E53">
        <v>4</v>
      </c>
      <c r="F53" s="4">
        <v>56.464858669999998</v>
      </c>
      <c r="G53" s="13">
        <v>4.46</v>
      </c>
      <c r="H53" s="12">
        <v>3.4673685000000003E-2</v>
      </c>
      <c r="I53" s="13">
        <v>1.4179999999999999</v>
      </c>
      <c r="J53" s="13">
        <v>1.2089449999999999</v>
      </c>
      <c r="K53" s="13">
        <v>4.5250000000000004</v>
      </c>
      <c r="L53" s="13">
        <v>0.84</v>
      </c>
      <c r="M53" s="13">
        <v>0.47099999999999997</v>
      </c>
      <c r="N53" s="13">
        <v>3.07</v>
      </c>
      <c r="O53" s="13">
        <v>0.79500000000000004</v>
      </c>
      <c r="P53" s="13">
        <v>0.64200000000000002</v>
      </c>
      <c r="Q53" s="13">
        <v>3.5350000000000001</v>
      </c>
      <c r="R53" s="13">
        <v>1.343</v>
      </c>
      <c r="S53" s="12">
        <v>1.0999999999999999E-2</v>
      </c>
      <c r="T53" s="13">
        <v>1.8399999999999999</v>
      </c>
      <c r="U53" s="13">
        <v>1</v>
      </c>
      <c r="V53" s="13">
        <v>0.52900000000000003</v>
      </c>
      <c r="W53" s="13">
        <v>14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</row>
    <row r="54" spans="1:39" x14ac:dyDescent="0.2">
      <c r="A54" t="s">
        <v>54</v>
      </c>
      <c r="B54" s="3">
        <v>36647</v>
      </c>
      <c r="C54" s="3">
        <v>36678</v>
      </c>
      <c r="D54">
        <v>2000</v>
      </c>
      <c r="E54">
        <v>5</v>
      </c>
      <c r="F54" s="4">
        <v>77.202699260000003</v>
      </c>
      <c r="G54" s="13">
        <v>4.76</v>
      </c>
      <c r="H54" s="12">
        <v>1.7378008E-2</v>
      </c>
      <c r="I54" s="13">
        <v>0.92400000000000004</v>
      </c>
      <c r="J54" s="13">
        <v>0.72825059999999997</v>
      </c>
      <c r="K54" s="13">
        <v>4.2370000000000001</v>
      </c>
      <c r="L54" s="13">
        <v>0.85599999999999998</v>
      </c>
      <c r="M54" s="13">
        <v>0.318</v>
      </c>
      <c r="N54" s="13">
        <v>3.86</v>
      </c>
      <c r="O54" s="13">
        <v>0.42299999999999999</v>
      </c>
      <c r="P54" s="13">
        <v>0.373</v>
      </c>
      <c r="Q54" s="13">
        <v>3.1059999999999999</v>
      </c>
      <c r="R54" s="13">
        <v>2.7789999999999999</v>
      </c>
      <c r="S54" s="12">
        <v>6.0000000000000001E-3</v>
      </c>
      <c r="T54" s="13">
        <v>1.776</v>
      </c>
      <c r="U54" s="13">
        <v>0.92</v>
      </c>
      <c r="V54" s="13">
        <v>0.60200000000000009</v>
      </c>
      <c r="W54" s="13">
        <v>13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</row>
    <row r="55" spans="1:39" x14ac:dyDescent="0.2">
      <c r="A55" t="s">
        <v>54</v>
      </c>
      <c r="B55" s="3">
        <v>36678</v>
      </c>
      <c r="C55" s="3">
        <v>36708</v>
      </c>
      <c r="D55">
        <v>2000</v>
      </c>
      <c r="E55">
        <v>6</v>
      </c>
      <c r="F55" s="4">
        <v>65.587598679999999</v>
      </c>
      <c r="G55" s="13">
        <v>4.58</v>
      </c>
      <c r="H55" s="12">
        <v>2.6302679999999998E-2</v>
      </c>
      <c r="I55" s="13">
        <v>1.0349999999999999</v>
      </c>
      <c r="J55" s="13">
        <v>0.60136679999999998</v>
      </c>
      <c r="K55" s="13">
        <v>9.3859999999999992</v>
      </c>
      <c r="L55" s="13">
        <v>0.86099999999999999</v>
      </c>
      <c r="M55" s="13">
        <v>0.318</v>
      </c>
      <c r="N55" s="13">
        <v>6.57</v>
      </c>
      <c r="O55" s="13">
        <v>1.095</v>
      </c>
      <c r="P55" s="13">
        <v>0.99399999999999999</v>
      </c>
      <c r="Q55" s="13">
        <v>5.3540000000000001</v>
      </c>
      <c r="R55" s="13">
        <v>2.1560000000000001</v>
      </c>
      <c r="S55" s="12">
        <v>8.0000000000000002E-3</v>
      </c>
      <c r="T55" s="13">
        <v>1.5310000000000001</v>
      </c>
      <c r="U55" s="13">
        <v>0.67</v>
      </c>
      <c r="V55" s="13">
        <v>0.35200000000000004</v>
      </c>
      <c r="W55" s="13">
        <v>14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</row>
    <row r="56" spans="1:39" x14ac:dyDescent="0.2">
      <c r="A56" t="s">
        <v>54</v>
      </c>
      <c r="B56" s="3">
        <v>36708</v>
      </c>
      <c r="C56" s="3">
        <v>36739</v>
      </c>
      <c r="D56">
        <v>2000</v>
      </c>
      <c r="E56">
        <v>7</v>
      </c>
      <c r="F56" s="4">
        <v>47.109752989999997</v>
      </c>
      <c r="G56" s="13">
        <v>4.7699999999999996</v>
      </c>
      <c r="H56" s="12">
        <v>1.6982437E-2</v>
      </c>
      <c r="I56" s="13">
        <v>0.98299999999999998</v>
      </c>
      <c r="J56" s="13">
        <v>0.77944279999999999</v>
      </c>
      <c r="K56" s="13">
        <v>4.4059999999999997</v>
      </c>
      <c r="L56" s="13">
        <v>7.9000000000000001E-2</v>
      </c>
      <c r="M56" s="13">
        <v>0.121</v>
      </c>
      <c r="N56" s="13">
        <v>3.51</v>
      </c>
      <c r="O56" s="13">
        <v>0.28399999999999997</v>
      </c>
      <c r="P56" s="13">
        <v>0.22800000000000001</v>
      </c>
      <c r="Q56" s="13">
        <v>4.0679999999999996</v>
      </c>
      <c r="R56" s="13">
        <v>2.2370000000000001</v>
      </c>
      <c r="S56" s="12">
        <v>5.0000000000000001E-3</v>
      </c>
      <c r="T56" s="13">
        <v>0.61899999999999999</v>
      </c>
      <c r="U56" s="13">
        <v>0.54</v>
      </c>
      <c r="V56" s="13">
        <v>0.41900000000000004</v>
      </c>
      <c r="W56" s="13">
        <v>14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</row>
    <row r="57" spans="1:39" x14ac:dyDescent="0.2">
      <c r="A57" t="s">
        <v>54</v>
      </c>
      <c r="B57" s="3">
        <v>36739</v>
      </c>
      <c r="C57" s="3">
        <v>36770</v>
      </c>
      <c r="D57">
        <v>2000</v>
      </c>
      <c r="E57">
        <v>8</v>
      </c>
      <c r="F57" s="4">
        <v>69.381843649999993</v>
      </c>
      <c r="G57" s="13">
        <v>4.04</v>
      </c>
      <c r="H57" s="12">
        <v>9.1201084000000002E-2</v>
      </c>
      <c r="I57" s="13">
        <v>1.1519999999999999</v>
      </c>
      <c r="J57" s="13">
        <v>0.83077140000000005</v>
      </c>
      <c r="K57" s="13">
        <v>6.9530000000000003</v>
      </c>
      <c r="L57" s="13">
        <v>0.40300000000000002</v>
      </c>
      <c r="M57" s="13">
        <v>0.28199999999999997</v>
      </c>
      <c r="N57" s="13">
        <v>5.13</v>
      </c>
      <c r="O57" s="13">
        <v>0.624</v>
      </c>
      <c r="P57" s="13">
        <v>0.47499999999999998</v>
      </c>
      <c r="Q57" s="13">
        <v>4.5739999999999998</v>
      </c>
      <c r="R57" s="13">
        <v>2.6230000000000002</v>
      </c>
      <c r="S57" s="12">
        <v>0.01</v>
      </c>
      <c r="T57" s="13">
        <v>1.103</v>
      </c>
      <c r="U57" s="13">
        <v>0.7</v>
      </c>
      <c r="V57" s="13">
        <v>0.41799999999999998</v>
      </c>
      <c r="W57" s="13">
        <v>27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</row>
    <row r="58" spans="1:39" x14ac:dyDescent="0.2">
      <c r="A58" t="s">
        <v>54</v>
      </c>
      <c r="B58" s="3">
        <v>36770</v>
      </c>
      <c r="C58" s="3">
        <v>36800</v>
      </c>
      <c r="D58">
        <v>2000</v>
      </c>
      <c r="E58">
        <v>9</v>
      </c>
      <c r="F58" s="4">
        <v>17.34466514</v>
      </c>
      <c r="G58" s="13">
        <v>4.82</v>
      </c>
      <c r="H58" s="12">
        <v>1.5135612E-2</v>
      </c>
      <c r="I58" s="13">
        <v>1.732</v>
      </c>
      <c r="J58" s="13">
        <v>1.1551929999999999</v>
      </c>
      <c r="K58" s="13">
        <v>12.484999999999999</v>
      </c>
      <c r="L58" s="13">
        <v>0.56799999999999995</v>
      </c>
      <c r="M58" s="13">
        <v>0.34899999999999998</v>
      </c>
      <c r="N58" s="13">
        <v>6.95</v>
      </c>
      <c r="O58" s="13">
        <v>1.3180000000000001</v>
      </c>
      <c r="P58" s="13">
        <v>1.0980000000000001</v>
      </c>
      <c r="Q58" s="13">
        <v>7.4619999999999997</v>
      </c>
      <c r="R58" s="13">
        <v>5.665</v>
      </c>
      <c r="S58" s="12">
        <v>6.0000000000000001E-3</v>
      </c>
      <c r="T58" s="13">
        <v>1.968</v>
      </c>
      <c r="U58" s="13">
        <v>1.4</v>
      </c>
      <c r="V58" s="13">
        <v>1.0509999999999999</v>
      </c>
      <c r="W58" s="13">
        <v>15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</row>
    <row r="59" spans="1:39" x14ac:dyDescent="0.2">
      <c r="A59" t="s">
        <v>54</v>
      </c>
      <c r="B59" s="3">
        <v>36800</v>
      </c>
      <c r="C59" s="3">
        <v>36831</v>
      </c>
      <c r="D59">
        <v>2000</v>
      </c>
      <c r="E59">
        <v>10</v>
      </c>
      <c r="F59" s="4">
        <v>158.1232493</v>
      </c>
      <c r="G59" s="13">
        <v>4.9800000000000004</v>
      </c>
      <c r="H59" s="12">
        <v>1.0471285E-2</v>
      </c>
      <c r="I59" s="13">
        <v>1.4419999999999999</v>
      </c>
      <c r="J59" s="13">
        <v>0.96138140000000005</v>
      </c>
      <c r="K59" s="13">
        <v>10.403</v>
      </c>
      <c r="L59" s="13">
        <v>0.42699999999999999</v>
      </c>
      <c r="M59" s="13">
        <v>0.3</v>
      </c>
      <c r="N59" s="13">
        <v>5.79</v>
      </c>
      <c r="O59" s="13">
        <v>0.76800000000000002</v>
      </c>
      <c r="P59" s="13">
        <v>0.752</v>
      </c>
      <c r="Q59" s="13">
        <v>5.97</v>
      </c>
      <c r="R59" s="13">
        <v>3.851</v>
      </c>
      <c r="S59" s="12">
        <v>1.7999999999999999E-2</v>
      </c>
      <c r="T59" s="13">
        <v>1.2669999999999999</v>
      </c>
      <c r="U59" s="13">
        <v>0.84</v>
      </c>
      <c r="V59" s="13">
        <v>0.54</v>
      </c>
      <c r="W59" s="13">
        <v>8.1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</row>
    <row r="60" spans="1:39" x14ac:dyDescent="0.2">
      <c r="A60" t="s">
        <v>54</v>
      </c>
      <c r="B60" s="3">
        <v>36831</v>
      </c>
      <c r="C60" s="3">
        <v>36861</v>
      </c>
      <c r="D60">
        <v>2000</v>
      </c>
      <c r="E60">
        <v>11</v>
      </c>
      <c r="F60" s="4">
        <v>159.94397760000001</v>
      </c>
      <c r="G60" s="13">
        <v>5.0312593540000004</v>
      </c>
      <c r="H60" s="12">
        <v>9.3055199999999994E-3</v>
      </c>
      <c r="I60" s="13">
        <v>0.94420611099999996</v>
      </c>
      <c r="J60" s="13">
        <v>0.75578208300000005</v>
      </c>
      <c r="K60" s="13">
        <v>4.0784421809999998</v>
      </c>
      <c r="L60" s="13">
        <v>0.69864769299999996</v>
      </c>
      <c r="M60" s="13">
        <v>0.78875614100000002</v>
      </c>
      <c r="N60" s="13">
        <v>3.7</v>
      </c>
      <c r="O60" s="13">
        <v>0.32093768700000003</v>
      </c>
      <c r="P60" s="13">
        <v>0.27043199499999998</v>
      </c>
      <c r="Q60" s="13">
        <v>3.2888849609999999</v>
      </c>
      <c r="R60" s="13">
        <v>1.39707849</v>
      </c>
      <c r="S60" s="12">
        <v>8.0000000000000002E-3</v>
      </c>
      <c r="T60" s="13">
        <v>1.75101438</v>
      </c>
      <c r="U60" s="13">
        <v>1.0523666869999999</v>
      </c>
      <c r="V60" s="13">
        <v>0.26361054599999989</v>
      </c>
      <c r="W60" s="13">
        <v>8.3000000000000007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</row>
    <row r="61" spans="1:39" x14ac:dyDescent="0.2">
      <c r="A61" t="s">
        <v>54</v>
      </c>
      <c r="B61" s="3">
        <v>36861</v>
      </c>
      <c r="C61" s="3">
        <v>36892</v>
      </c>
      <c r="D61">
        <v>2000</v>
      </c>
      <c r="E61">
        <v>12</v>
      </c>
      <c r="F61" s="4">
        <v>103.1608098</v>
      </c>
      <c r="G61" s="13">
        <v>4.71</v>
      </c>
      <c r="H61" s="12">
        <v>1.9498445999999999E-2</v>
      </c>
      <c r="I61" s="13">
        <v>0.90400000000000003</v>
      </c>
      <c r="J61" s="13">
        <v>0.62402800000000003</v>
      </c>
      <c r="K61" s="13">
        <v>6.06</v>
      </c>
      <c r="L61" s="13">
        <v>0.57899999999999996</v>
      </c>
      <c r="M61" s="13">
        <v>0.37</v>
      </c>
      <c r="N61" s="13">
        <v>4.22</v>
      </c>
      <c r="O61" s="13">
        <v>0.53</v>
      </c>
      <c r="P61" s="13">
        <v>0.44500000000000001</v>
      </c>
      <c r="Q61" s="13">
        <v>3.6989999999999998</v>
      </c>
      <c r="R61" s="13">
        <v>1.1339999999999999</v>
      </c>
      <c r="S61" s="12">
        <v>8.0000000000000002E-3</v>
      </c>
      <c r="T61" s="13">
        <v>1.119</v>
      </c>
      <c r="U61" s="13">
        <v>0.54</v>
      </c>
      <c r="V61" s="13">
        <v>0.17000000000000004</v>
      </c>
      <c r="W61" s="13">
        <v>5.6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</row>
    <row r="62" spans="1:39" x14ac:dyDescent="0.2">
      <c r="A62" t="s">
        <v>54</v>
      </c>
      <c r="B62" s="3">
        <v>36892</v>
      </c>
      <c r="C62" s="3">
        <v>36923</v>
      </c>
      <c r="D62">
        <v>2001</v>
      </c>
      <c r="E62">
        <v>1</v>
      </c>
      <c r="F62" s="4">
        <v>38.93557423</v>
      </c>
      <c r="G62" s="13">
        <v>5.68</v>
      </c>
      <c r="H62" s="12">
        <v>2.089296E-3</v>
      </c>
      <c r="I62" s="13">
        <v>1.792</v>
      </c>
      <c r="J62" s="13">
        <v>1.5319402</v>
      </c>
      <c r="K62" s="13">
        <v>5.6289999999999996</v>
      </c>
      <c r="L62" s="13">
        <v>1.071</v>
      </c>
      <c r="M62" s="13">
        <v>1.4219999999999999</v>
      </c>
      <c r="N62" s="13">
        <v>5.15</v>
      </c>
      <c r="O62" s="13">
        <v>0.67600000000000005</v>
      </c>
      <c r="P62" s="13">
        <v>0.58299999999999996</v>
      </c>
      <c r="Q62" s="13">
        <v>3.78</v>
      </c>
      <c r="R62" s="13">
        <v>1.3879999999999999</v>
      </c>
      <c r="S62" s="12"/>
      <c r="T62" s="13">
        <v>3.3709999999999996</v>
      </c>
      <c r="U62" s="13">
        <v>2.2999999999999998</v>
      </c>
      <c r="V62" s="13">
        <v>0.87799999999999989</v>
      </c>
      <c r="W62" s="13">
        <v>7.6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</row>
    <row r="63" spans="1:39" x14ac:dyDescent="0.2">
      <c r="A63" t="s">
        <v>54</v>
      </c>
      <c r="B63" s="3">
        <v>36923</v>
      </c>
      <c r="C63" s="3">
        <v>36951</v>
      </c>
      <c r="D63">
        <v>2001</v>
      </c>
      <c r="E63">
        <v>2</v>
      </c>
      <c r="F63" s="4">
        <v>45.174433409999999</v>
      </c>
      <c r="G63" s="13">
        <v>5.18</v>
      </c>
      <c r="H63" s="12">
        <v>6.6069340000000001E-3</v>
      </c>
      <c r="I63" s="13">
        <v>1.38</v>
      </c>
      <c r="J63" s="13">
        <v>1.1507094</v>
      </c>
      <c r="K63" s="13">
        <v>4.9630000000000001</v>
      </c>
      <c r="L63" s="13">
        <v>1.046</v>
      </c>
      <c r="M63" s="13">
        <v>1.0760000000000001</v>
      </c>
      <c r="N63" s="13">
        <v>4.01</v>
      </c>
      <c r="O63" s="13">
        <v>0.62</v>
      </c>
      <c r="P63" s="13">
        <v>0.61699999999999999</v>
      </c>
      <c r="Q63" s="13">
        <v>3.214</v>
      </c>
      <c r="R63" s="13">
        <v>1.5049999999999999</v>
      </c>
      <c r="S63" s="12"/>
      <c r="T63" s="13">
        <v>2.9459999999999997</v>
      </c>
      <c r="U63" s="13">
        <v>1.9</v>
      </c>
      <c r="V63" s="13">
        <v>0.82399999999999984</v>
      </c>
      <c r="W63" s="13">
        <v>6.4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</row>
    <row r="64" spans="1:39" x14ac:dyDescent="0.2">
      <c r="A64" t="s">
        <v>54</v>
      </c>
      <c r="B64" s="3">
        <v>36951</v>
      </c>
      <c r="C64" s="3">
        <v>36982</v>
      </c>
      <c r="D64">
        <v>2001</v>
      </c>
      <c r="E64">
        <v>3</v>
      </c>
      <c r="F64" s="4">
        <v>39.266615739999999</v>
      </c>
      <c r="G64" s="13">
        <v>4.28</v>
      </c>
      <c r="H64" s="12">
        <v>5.2480746000000002E-2</v>
      </c>
      <c r="I64" s="13">
        <v>2.1800000000000002</v>
      </c>
      <c r="J64" s="13">
        <v>1.8329456</v>
      </c>
      <c r="K64" s="13">
        <v>7.5119999999999996</v>
      </c>
      <c r="L64" s="13">
        <v>2.222</v>
      </c>
      <c r="M64" s="13">
        <v>0.67</v>
      </c>
      <c r="N64" s="13">
        <v>7.8</v>
      </c>
      <c r="O64" s="13">
        <v>1.5409999999999999</v>
      </c>
      <c r="P64" s="13">
        <v>1.1240000000000001</v>
      </c>
      <c r="Q64" s="13">
        <v>4.7569999999999997</v>
      </c>
      <c r="R64" s="13">
        <v>1.502</v>
      </c>
      <c r="S64" s="12">
        <v>6.0000000000000001E-3</v>
      </c>
      <c r="T64" s="13">
        <v>3.5220000000000002</v>
      </c>
      <c r="U64" s="13">
        <v>1.3</v>
      </c>
      <c r="V64" s="13">
        <v>0.63</v>
      </c>
      <c r="W64" s="13">
        <v>11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</row>
    <row r="65" spans="1:39" x14ac:dyDescent="0.2">
      <c r="A65" t="s">
        <v>54</v>
      </c>
      <c r="B65" s="3">
        <v>36982</v>
      </c>
      <c r="C65" s="3">
        <v>37012</v>
      </c>
      <c r="D65">
        <v>2001</v>
      </c>
      <c r="E65">
        <v>4</v>
      </c>
      <c r="F65" s="4">
        <v>81.073338430000007</v>
      </c>
      <c r="G65" s="13">
        <v>4.6100000000000003</v>
      </c>
      <c r="H65" s="12">
        <v>2.4547089000000001E-2</v>
      </c>
      <c r="I65" s="13">
        <v>0.82299999999999995</v>
      </c>
      <c r="J65" s="13">
        <v>0.69779800000000003</v>
      </c>
      <c r="K65" s="13">
        <v>2.71</v>
      </c>
      <c r="L65" s="13">
        <v>0.60399999999999998</v>
      </c>
      <c r="M65" s="13">
        <v>0.27</v>
      </c>
      <c r="N65" s="13">
        <v>3.41</v>
      </c>
      <c r="O65" s="13">
        <v>0.56399999999999995</v>
      </c>
      <c r="P65" s="13">
        <v>0.377</v>
      </c>
      <c r="Q65" s="13">
        <v>1.921</v>
      </c>
      <c r="R65" s="13">
        <v>0.874</v>
      </c>
      <c r="S65" s="12">
        <v>3.0000000000000001E-3</v>
      </c>
      <c r="T65" s="13">
        <v>1.274</v>
      </c>
      <c r="U65" s="13">
        <v>0.67</v>
      </c>
      <c r="V65" s="13">
        <v>0.4</v>
      </c>
      <c r="W65" s="13">
        <v>8.6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</row>
    <row r="66" spans="1:39" x14ac:dyDescent="0.2">
      <c r="A66" t="s">
        <v>54</v>
      </c>
      <c r="B66" s="3">
        <v>37012</v>
      </c>
      <c r="C66" s="3">
        <v>37043</v>
      </c>
      <c r="D66">
        <v>2001</v>
      </c>
      <c r="E66">
        <v>5</v>
      </c>
      <c r="F66" s="4">
        <v>25.760758849999998</v>
      </c>
      <c r="G66" s="13">
        <v>4.67</v>
      </c>
      <c r="H66" s="12">
        <v>2.1379621000000001E-2</v>
      </c>
      <c r="I66" s="13">
        <v>1.619</v>
      </c>
      <c r="J66" s="13">
        <v>1.3310354</v>
      </c>
      <c r="K66" s="13">
        <v>6.2329999999999997</v>
      </c>
      <c r="L66" s="13">
        <v>1.2689999999999999</v>
      </c>
      <c r="M66" s="13">
        <v>0.39100000000000001</v>
      </c>
      <c r="N66" s="13">
        <v>5.8</v>
      </c>
      <c r="O66" s="13">
        <v>1.258</v>
      </c>
      <c r="P66" s="13">
        <v>0.86699999999999999</v>
      </c>
      <c r="Q66" s="13">
        <v>3.4660000000000002</v>
      </c>
      <c r="R66" s="13">
        <v>3.2930000000000001</v>
      </c>
      <c r="S66" s="12">
        <v>6.0000000000000001E-3</v>
      </c>
      <c r="T66" s="13">
        <v>2.7690000000000001</v>
      </c>
      <c r="U66" s="13">
        <v>1.5</v>
      </c>
      <c r="V66" s="13">
        <v>1.109</v>
      </c>
      <c r="W66" s="13">
        <v>15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</row>
    <row r="67" spans="1:39" x14ac:dyDescent="0.2">
      <c r="A67" t="s">
        <v>54</v>
      </c>
      <c r="B67" s="3">
        <v>37043</v>
      </c>
      <c r="C67" s="3">
        <v>37073</v>
      </c>
      <c r="D67">
        <v>2001</v>
      </c>
      <c r="E67">
        <v>6</v>
      </c>
      <c r="F67" s="4">
        <v>61.688311689999999</v>
      </c>
      <c r="G67" s="13">
        <v>4.91</v>
      </c>
      <c r="H67" s="12">
        <v>1.2302688000000001E-2</v>
      </c>
      <c r="I67" s="13">
        <v>1.264</v>
      </c>
      <c r="J67" s="13">
        <v>0.93482500000000002</v>
      </c>
      <c r="K67" s="13">
        <v>7.125</v>
      </c>
      <c r="L67" s="13">
        <v>0.70699999999999996</v>
      </c>
      <c r="M67" s="13">
        <v>0.52400000000000002</v>
      </c>
      <c r="N67" s="13">
        <v>5.42</v>
      </c>
      <c r="O67" s="13">
        <v>0.88300000000000001</v>
      </c>
      <c r="P67" s="13">
        <v>0.70699999999999996</v>
      </c>
      <c r="Q67" s="13">
        <v>4.3280000000000003</v>
      </c>
      <c r="R67" s="13">
        <v>2.855</v>
      </c>
      <c r="S67" s="12">
        <v>6.0000000000000001E-3</v>
      </c>
      <c r="T67" s="13">
        <v>1.8069999999999999</v>
      </c>
      <c r="U67" s="13">
        <v>1.1000000000000001</v>
      </c>
      <c r="V67" s="13">
        <v>0.57600000000000007</v>
      </c>
      <c r="W67" s="13">
        <v>12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</row>
    <row r="68" spans="1:39" x14ac:dyDescent="0.2">
      <c r="A68" t="s">
        <v>54</v>
      </c>
      <c r="B68" s="3">
        <v>37073</v>
      </c>
      <c r="C68" s="3">
        <v>37104</v>
      </c>
      <c r="D68">
        <v>2001</v>
      </c>
      <c r="E68">
        <v>7</v>
      </c>
      <c r="F68" s="4">
        <v>29.370384520000002</v>
      </c>
      <c r="G68" s="13">
        <v>4.97</v>
      </c>
      <c r="H68" s="12">
        <v>1.0715193E-2</v>
      </c>
      <c r="I68" s="13">
        <v>0.89</v>
      </c>
      <c r="J68" s="13">
        <v>0.62134699999999998</v>
      </c>
      <c r="K68" s="13">
        <v>5.8150000000000004</v>
      </c>
      <c r="L68" s="13">
        <v>0.44400000000000001</v>
      </c>
      <c r="M68" s="13">
        <v>0.51800000000000002</v>
      </c>
      <c r="N68" s="13">
        <v>3.91</v>
      </c>
      <c r="O68" s="13">
        <v>0.58499999999999996</v>
      </c>
      <c r="P68" s="13">
        <v>0.39600000000000002</v>
      </c>
      <c r="Q68" s="13">
        <v>3.6619999999999999</v>
      </c>
      <c r="R68" s="13">
        <v>1.9470000000000001</v>
      </c>
      <c r="S68" s="12">
        <v>8.0000000000000002E-3</v>
      </c>
      <c r="T68" s="13">
        <v>1.3839999999999999</v>
      </c>
      <c r="U68" s="13">
        <v>0.94</v>
      </c>
      <c r="V68" s="13">
        <v>0.42199999999999993</v>
      </c>
      <c r="W68" s="13">
        <v>9.6999999999999993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</row>
    <row r="69" spans="1:39" x14ac:dyDescent="0.2">
      <c r="A69" t="s">
        <v>54</v>
      </c>
      <c r="B69" s="3">
        <v>37104</v>
      </c>
      <c r="C69" s="3">
        <v>37135</v>
      </c>
      <c r="D69">
        <v>2001</v>
      </c>
      <c r="E69">
        <v>8</v>
      </c>
      <c r="F69" s="4">
        <v>74.404761899999997</v>
      </c>
      <c r="G69" s="13">
        <v>4.66</v>
      </c>
      <c r="H69" s="12">
        <v>2.1877615999999999E-2</v>
      </c>
      <c r="I69" s="13">
        <v>1.371</v>
      </c>
      <c r="J69" s="13">
        <v>0.98238407999999999</v>
      </c>
      <c r="K69" s="13">
        <v>8.4116</v>
      </c>
      <c r="L69" s="13">
        <v>0.63400000000000001</v>
      </c>
      <c r="M69" s="13">
        <v>0.376</v>
      </c>
      <c r="N69" s="13">
        <v>5.44</v>
      </c>
      <c r="O69" s="13">
        <v>1.032</v>
      </c>
      <c r="P69" s="13">
        <v>0.67800000000000005</v>
      </c>
      <c r="Q69" s="13">
        <v>5.069</v>
      </c>
      <c r="R69" s="13">
        <v>2.3479999999999999</v>
      </c>
      <c r="S69" s="12">
        <v>4.0000000000000001E-3</v>
      </c>
      <c r="T69" s="13">
        <v>1.6339999999999999</v>
      </c>
      <c r="U69" s="13">
        <v>1</v>
      </c>
      <c r="V69" s="13">
        <v>0.624</v>
      </c>
      <c r="W69" s="13">
        <v>59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</row>
    <row r="70" spans="1:39" x14ac:dyDescent="0.2">
      <c r="A70" t="s">
        <v>54</v>
      </c>
      <c r="B70" s="3">
        <v>37135</v>
      </c>
      <c r="C70" s="3">
        <v>37165</v>
      </c>
      <c r="D70">
        <v>2001</v>
      </c>
      <c r="E70">
        <v>9</v>
      </c>
      <c r="F70" s="4">
        <v>73.946396739999997</v>
      </c>
      <c r="G70" s="13">
        <v>5.08</v>
      </c>
      <c r="H70" s="12">
        <v>8.3176380000000005E-3</v>
      </c>
      <c r="I70" s="13">
        <v>1.0409999999999999</v>
      </c>
      <c r="J70" s="13">
        <v>0.75345119999999999</v>
      </c>
      <c r="K70" s="13">
        <v>6.2240000000000002</v>
      </c>
      <c r="L70" s="13">
        <v>0.309</v>
      </c>
      <c r="M70" s="13">
        <v>0.20100000000000001</v>
      </c>
      <c r="N70" s="13">
        <v>4.3</v>
      </c>
      <c r="O70" s="13">
        <v>0.624</v>
      </c>
      <c r="P70" s="13">
        <v>0.44400000000000001</v>
      </c>
      <c r="Q70" s="13">
        <v>4.24</v>
      </c>
      <c r="R70" s="13">
        <v>3.18</v>
      </c>
      <c r="S70" s="12">
        <v>4.0000000000000001E-3</v>
      </c>
      <c r="T70" s="13">
        <v>1.079</v>
      </c>
      <c r="U70" s="13">
        <v>0.77</v>
      </c>
      <c r="V70" s="13">
        <v>0.56899999999999995</v>
      </c>
      <c r="W70" s="13">
        <v>17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</row>
    <row r="71" spans="1:39" x14ac:dyDescent="0.2">
      <c r="A71" t="s">
        <v>54</v>
      </c>
      <c r="B71" s="3">
        <v>37165</v>
      </c>
      <c r="C71" s="3">
        <v>37196</v>
      </c>
      <c r="D71">
        <v>2001</v>
      </c>
      <c r="E71">
        <v>10</v>
      </c>
      <c r="F71" s="4">
        <v>51.174560730000003</v>
      </c>
      <c r="G71" s="13">
        <v>5.15</v>
      </c>
      <c r="H71" s="12">
        <v>7.0794580000000003E-3</v>
      </c>
      <c r="I71" s="13">
        <v>2.3759999999999999</v>
      </c>
      <c r="J71" s="13">
        <v>1.3354836000000001</v>
      </c>
      <c r="K71" s="13">
        <v>22.521999999999998</v>
      </c>
      <c r="L71" s="13">
        <v>0.86399999999999999</v>
      </c>
      <c r="M71" s="13">
        <v>0.33200000000000002</v>
      </c>
      <c r="N71" s="13">
        <v>11.5</v>
      </c>
      <c r="O71" s="13">
        <v>2.419</v>
      </c>
      <c r="P71" s="13">
        <v>2.0019999999999998</v>
      </c>
      <c r="Q71" s="13">
        <v>11.021000000000001</v>
      </c>
      <c r="R71" s="13">
        <v>5.6079999999999997</v>
      </c>
      <c r="S71" s="12">
        <v>4.0000000000000001E-3</v>
      </c>
      <c r="T71" s="13">
        <v>1.8039999999999998</v>
      </c>
      <c r="U71" s="13">
        <v>0.94</v>
      </c>
      <c r="V71" s="13">
        <v>0.60799999999999987</v>
      </c>
      <c r="W71" s="13">
        <v>19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</row>
    <row r="72" spans="1:39" x14ac:dyDescent="0.2">
      <c r="A72" t="s">
        <v>54</v>
      </c>
      <c r="B72" s="3">
        <v>37196</v>
      </c>
      <c r="C72" s="3">
        <v>37226</v>
      </c>
      <c r="D72">
        <v>2001</v>
      </c>
      <c r="E72">
        <v>11</v>
      </c>
      <c r="F72" s="4">
        <v>26.852559209999999</v>
      </c>
      <c r="G72" s="13">
        <v>4.67</v>
      </c>
      <c r="H72" s="12">
        <v>2.1379621000000001E-2</v>
      </c>
      <c r="I72" s="13">
        <v>4.1500000000000004</v>
      </c>
      <c r="J72" s="13">
        <v>1.5080068</v>
      </c>
      <c r="K72" s="13">
        <v>57.186</v>
      </c>
      <c r="L72" s="13">
        <v>0.66900000000000004</v>
      </c>
      <c r="M72" s="13">
        <v>0.38400000000000001</v>
      </c>
      <c r="N72" s="13">
        <v>30.2</v>
      </c>
      <c r="O72" s="13">
        <v>4.8419999999999996</v>
      </c>
      <c r="P72" s="13">
        <v>4.6130000000000004</v>
      </c>
      <c r="Q72" s="13">
        <v>30.765000000000001</v>
      </c>
      <c r="R72" s="13">
        <v>6.3179999999999996</v>
      </c>
      <c r="S72" s="12">
        <v>5.0000000000000001E-3</v>
      </c>
      <c r="T72" s="13">
        <v>1.629</v>
      </c>
      <c r="U72" s="13">
        <v>0.96</v>
      </c>
      <c r="V72" s="13">
        <v>0.57599999999999996</v>
      </c>
      <c r="W72" s="13">
        <v>18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</row>
    <row r="73" spans="1:39" x14ac:dyDescent="0.2">
      <c r="A73" t="s">
        <v>54</v>
      </c>
      <c r="B73" s="3">
        <v>37226</v>
      </c>
      <c r="C73" s="3">
        <v>37257</v>
      </c>
      <c r="D73">
        <v>2001</v>
      </c>
      <c r="E73">
        <v>12</v>
      </c>
      <c r="F73" s="4">
        <v>25.502928440000002</v>
      </c>
      <c r="G73" s="13">
        <v>4.4800000000000004</v>
      </c>
      <c r="H73" s="12">
        <v>3.3113112E-2</v>
      </c>
      <c r="I73" s="13">
        <v>2.9710000000000001</v>
      </c>
      <c r="J73" s="13">
        <v>2.1185176000000001</v>
      </c>
      <c r="K73" s="13">
        <v>18.452000000000002</v>
      </c>
      <c r="L73" s="13">
        <v>1.7989999999999999</v>
      </c>
      <c r="M73" s="13">
        <v>0.54100000000000004</v>
      </c>
      <c r="N73" s="13">
        <v>11.7</v>
      </c>
      <c r="O73" s="13">
        <v>1.879</v>
      </c>
      <c r="P73" s="13">
        <v>1.88</v>
      </c>
      <c r="Q73" s="13">
        <v>11.858000000000001</v>
      </c>
      <c r="R73" s="13">
        <v>2.911</v>
      </c>
      <c r="S73" s="12">
        <v>7.0000000000000001E-3</v>
      </c>
      <c r="T73" s="13">
        <v>2.9989999999999997</v>
      </c>
      <c r="U73" s="13">
        <v>1.2</v>
      </c>
      <c r="V73" s="13">
        <v>0.65899999999999992</v>
      </c>
      <c r="W73" s="13">
        <v>16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</row>
    <row r="74" spans="1:39" x14ac:dyDescent="0.2">
      <c r="A74" t="s">
        <v>54</v>
      </c>
      <c r="B74" s="3">
        <v>37257</v>
      </c>
      <c r="C74" s="3">
        <v>37288</v>
      </c>
      <c r="D74">
        <v>2002</v>
      </c>
      <c r="E74">
        <v>1</v>
      </c>
      <c r="F74" s="4">
        <v>100.5029284</v>
      </c>
      <c r="G74" s="13">
        <v>4.41</v>
      </c>
      <c r="H74" s="12">
        <v>3.8904514000000001E-2</v>
      </c>
      <c r="I74" s="13">
        <v>1.9350000000000001</v>
      </c>
      <c r="J74" s="13">
        <v>1.1719146</v>
      </c>
      <c r="K74" s="13">
        <v>16.516999999999999</v>
      </c>
      <c r="L74" s="13">
        <v>1.244</v>
      </c>
      <c r="M74" s="13">
        <v>0.48499999999999999</v>
      </c>
      <c r="N74" s="13">
        <v>9.92</v>
      </c>
      <c r="O74" s="13">
        <v>1.456</v>
      </c>
      <c r="P74" s="13">
        <v>1.4339999999999999</v>
      </c>
      <c r="Q74" s="13">
        <v>9.3140000000000001</v>
      </c>
      <c r="R74" s="13">
        <v>1.534</v>
      </c>
      <c r="S74" s="12">
        <v>3.0000000000000001E-3</v>
      </c>
      <c r="T74" s="13">
        <v>1.994</v>
      </c>
      <c r="U74" s="13">
        <v>0.75</v>
      </c>
      <c r="V74" s="13">
        <v>0.26500000000000001</v>
      </c>
      <c r="W74" s="13">
        <v>8.1999999999999993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</row>
    <row r="75" spans="1:39" x14ac:dyDescent="0.2">
      <c r="A75" t="s">
        <v>54</v>
      </c>
      <c r="B75" s="3">
        <v>37288</v>
      </c>
      <c r="C75" s="3">
        <v>37316</v>
      </c>
      <c r="D75">
        <v>2002</v>
      </c>
      <c r="E75">
        <v>2</v>
      </c>
      <c r="F75" s="4">
        <v>136.06760890000001</v>
      </c>
      <c r="G75" s="13">
        <v>4.57</v>
      </c>
      <c r="H75" s="12">
        <v>2.6915347999999999E-2</v>
      </c>
      <c r="I75" s="13">
        <v>1.097</v>
      </c>
      <c r="J75" s="13">
        <v>0.54255379999999997</v>
      </c>
      <c r="K75" s="13">
        <v>12.000999999999999</v>
      </c>
      <c r="L75" s="13">
        <v>0.50700000000000001</v>
      </c>
      <c r="M75" s="13">
        <v>0.17699999999999999</v>
      </c>
      <c r="N75" s="13">
        <v>6.52</v>
      </c>
      <c r="O75" s="13">
        <v>0.75600000000000001</v>
      </c>
      <c r="P75" s="13">
        <v>0.81100000000000005</v>
      </c>
      <c r="Q75" s="13">
        <v>7.23</v>
      </c>
      <c r="R75" s="13">
        <v>0.74299999999999999</v>
      </c>
      <c r="S75" s="12">
        <v>1E-3</v>
      </c>
      <c r="T75" s="13">
        <v>0.877</v>
      </c>
      <c r="U75" s="13">
        <v>0.37</v>
      </c>
      <c r="V75" s="13">
        <v>0.193</v>
      </c>
      <c r="W75" s="13">
        <v>5.2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</row>
    <row r="76" spans="1:39" x14ac:dyDescent="0.2">
      <c r="A76" t="s">
        <v>54</v>
      </c>
      <c r="B76" s="3">
        <v>37316</v>
      </c>
      <c r="C76" s="3">
        <v>37347</v>
      </c>
      <c r="D76">
        <v>2002</v>
      </c>
      <c r="E76">
        <v>3</v>
      </c>
      <c r="F76" s="4">
        <v>19.420040740000001</v>
      </c>
      <c r="G76" s="13">
        <v>4.29</v>
      </c>
      <c r="H76" s="12">
        <v>5.1286138000000002E-2</v>
      </c>
      <c r="I76" s="13">
        <v>2.9420000000000002</v>
      </c>
      <c r="J76" s="13">
        <v>1.8113474000000001</v>
      </c>
      <c r="K76" s="13">
        <v>24.472999999999999</v>
      </c>
      <c r="L76" s="13">
        <v>1.8740000000000001</v>
      </c>
      <c r="M76" s="13">
        <v>0.70299999999999996</v>
      </c>
      <c r="N76" s="13">
        <v>17.5</v>
      </c>
      <c r="O76" s="13">
        <v>2.0649999999999999</v>
      </c>
      <c r="P76" s="13">
        <v>2.1579999999999999</v>
      </c>
      <c r="Q76" s="13">
        <v>15.803000000000001</v>
      </c>
      <c r="R76" s="13">
        <v>1.5609999999999999</v>
      </c>
      <c r="S76" s="12">
        <v>3.0000000000000001E-3</v>
      </c>
      <c r="T76" s="13">
        <v>3.0739999999999998</v>
      </c>
      <c r="U76" s="13">
        <v>1.2</v>
      </c>
      <c r="V76" s="13">
        <v>0.497</v>
      </c>
      <c r="W76" s="13">
        <v>8.8000000000000007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</row>
    <row r="77" spans="1:39" x14ac:dyDescent="0.2">
      <c r="A77" t="s">
        <v>54</v>
      </c>
      <c r="B77" s="3">
        <v>37347</v>
      </c>
      <c r="C77" s="3">
        <v>37377</v>
      </c>
      <c r="D77">
        <v>2002</v>
      </c>
      <c r="E77">
        <v>4</v>
      </c>
      <c r="F77" s="4">
        <v>16.727145400000001</v>
      </c>
      <c r="G77" s="13">
        <v>4.58</v>
      </c>
      <c r="H77" s="12">
        <v>2.6302679999999998E-2</v>
      </c>
      <c r="I77" s="13">
        <v>4.3079999999999998</v>
      </c>
      <c r="J77" s="13">
        <v>3.5722649999999998</v>
      </c>
      <c r="K77" s="13">
        <v>15.925000000000001</v>
      </c>
      <c r="L77" s="13">
        <v>4.7279999999999998</v>
      </c>
      <c r="M77" s="13">
        <v>1.7969999999999999</v>
      </c>
      <c r="N77" s="13">
        <v>15.6</v>
      </c>
      <c r="O77" s="13">
        <v>2.8839999999999999</v>
      </c>
      <c r="P77" s="13">
        <v>2.3849999999999998</v>
      </c>
      <c r="Q77" s="13">
        <v>10.877000000000001</v>
      </c>
      <c r="R77" s="13">
        <v>1.31</v>
      </c>
      <c r="S77" s="12">
        <v>3.3999999999999998E-3</v>
      </c>
      <c r="T77" s="13">
        <v>8.5279999999999987</v>
      </c>
      <c r="U77" s="13">
        <v>3.8</v>
      </c>
      <c r="V77" s="13">
        <v>2.0030000000000001</v>
      </c>
      <c r="W77" s="13">
        <v>31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</row>
    <row r="78" spans="1:39" x14ac:dyDescent="0.2">
      <c r="A78" t="s">
        <v>54</v>
      </c>
      <c r="B78" s="3">
        <v>37377</v>
      </c>
      <c r="C78" s="3">
        <v>37408</v>
      </c>
      <c r="D78">
        <v>2002</v>
      </c>
      <c r="E78">
        <v>5</v>
      </c>
      <c r="F78" s="4">
        <v>64.549910870000005</v>
      </c>
      <c r="G78" s="13">
        <v>5.75</v>
      </c>
      <c r="H78" s="12">
        <v>1.778279E-3</v>
      </c>
      <c r="I78" s="13">
        <v>0.94099999999999995</v>
      </c>
      <c r="J78" s="13">
        <v>0.79634780000000005</v>
      </c>
      <c r="K78" s="13">
        <v>3.1309999999999998</v>
      </c>
      <c r="L78" s="13">
        <v>0.52700000000000002</v>
      </c>
      <c r="M78" s="13">
        <v>0.61</v>
      </c>
      <c r="N78" s="13">
        <v>4.03</v>
      </c>
      <c r="O78" s="13">
        <v>0.32900000000000001</v>
      </c>
      <c r="P78" s="13">
        <v>0.26600000000000001</v>
      </c>
      <c r="Q78" s="13">
        <v>2.3929999999999998</v>
      </c>
      <c r="R78" s="13">
        <v>2.407</v>
      </c>
      <c r="S78" s="12">
        <v>5.1000000000000004E-3</v>
      </c>
      <c r="T78" s="13">
        <v>1.6270000000000002</v>
      </c>
      <c r="U78" s="13">
        <v>1.1000000000000001</v>
      </c>
      <c r="V78" s="13">
        <v>0.4900000000000001</v>
      </c>
      <c r="W78" s="13">
        <v>11</v>
      </c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</row>
    <row r="79" spans="1:39" x14ac:dyDescent="0.2">
      <c r="A79" t="s">
        <v>54</v>
      </c>
      <c r="B79" s="3">
        <v>37408</v>
      </c>
      <c r="C79" s="3">
        <v>37438</v>
      </c>
      <c r="D79">
        <v>2002</v>
      </c>
      <c r="E79">
        <v>6</v>
      </c>
      <c r="F79" s="4">
        <v>81.407563030000006</v>
      </c>
      <c r="G79" s="13">
        <v>5.19</v>
      </c>
      <c r="H79" s="12">
        <v>6.456542E-3</v>
      </c>
      <c r="I79" s="13">
        <v>0.71</v>
      </c>
      <c r="J79" s="13">
        <v>0.55301239999999996</v>
      </c>
      <c r="K79" s="13">
        <v>3.3980000000000001</v>
      </c>
      <c r="L79" s="13">
        <v>0.34100000000000003</v>
      </c>
      <c r="M79" s="13">
        <v>0.247</v>
      </c>
      <c r="N79" s="13">
        <v>3</v>
      </c>
      <c r="O79" s="13">
        <v>0.40400000000000003</v>
      </c>
      <c r="P79" s="13">
        <v>0.29299999999999998</v>
      </c>
      <c r="Q79" s="13">
        <v>2.4630000000000001</v>
      </c>
      <c r="R79" s="13">
        <v>1.627</v>
      </c>
      <c r="S79" s="12">
        <v>0</v>
      </c>
      <c r="T79" s="13">
        <v>1.0309999999999999</v>
      </c>
      <c r="U79" s="13">
        <v>0.69</v>
      </c>
      <c r="V79" s="13">
        <v>0.44299999999999995</v>
      </c>
      <c r="W79" s="13">
        <v>13</v>
      </c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</row>
    <row r="80" spans="1:39" x14ac:dyDescent="0.2">
      <c r="A80" t="s">
        <v>54</v>
      </c>
      <c r="B80" s="3">
        <v>37438</v>
      </c>
      <c r="C80" s="3">
        <v>37469</v>
      </c>
      <c r="D80">
        <v>2002</v>
      </c>
      <c r="E80">
        <v>7</v>
      </c>
      <c r="F80" s="4">
        <v>102.08810800000001</v>
      </c>
      <c r="G80" s="13">
        <v>4.93</v>
      </c>
      <c r="H80" s="12">
        <v>1.1748976E-2</v>
      </c>
      <c r="I80" s="13">
        <v>0.95</v>
      </c>
      <c r="J80" s="13">
        <v>0.49238900000000002</v>
      </c>
      <c r="K80" s="13">
        <v>9.9049999999999994</v>
      </c>
      <c r="L80" s="13">
        <v>0.187</v>
      </c>
      <c r="M80" s="13">
        <v>0.27100000000000002</v>
      </c>
      <c r="N80" s="13">
        <v>6.01</v>
      </c>
      <c r="O80" s="13">
        <v>0.69</v>
      </c>
      <c r="P80" s="13">
        <v>0.59899999999999998</v>
      </c>
      <c r="Q80" s="13">
        <v>6.4429999999999996</v>
      </c>
      <c r="R80" s="13">
        <v>2.423</v>
      </c>
      <c r="S80" s="12">
        <v>3.3999999999999998E-3</v>
      </c>
      <c r="T80" s="13">
        <v>0.95700000000000007</v>
      </c>
      <c r="U80" s="13">
        <v>0.77</v>
      </c>
      <c r="V80" s="13">
        <v>0.499</v>
      </c>
      <c r="W80" s="13">
        <v>13</v>
      </c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</row>
    <row r="81" spans="1:39" x14ac:dyDescent="0.2">
      <c r="A81" t="s">
        <v>54</v>
      </c>
      <c r="B81" s="3">
        <v>37469</v>
      </c>
      <c r="C81" s="3">
        <v>37500</v>
      </c>
      <c r="D81">
        <v>2002</v>
      </c>
      <c r="E81">
        <v>8</v>
      </c>
      <c r="F81" s="4">
        <v>57.56939139</v>
      </c>
      <c r="G81" s="13">
        <v>5.87</v>
      </c>
      <c r="H81" s="12">
        <v>1.3489629999999999E-3</v>
      </c>
      <c r="I81" s="13">
        <v>0.81299999999999994</v>
      </c>
      <c r="J81" s="13">
        <v>0.66797819999999997</v>
      </c>
      <c r="K81" s="13">
        <v>3.1389999999999998</v>
      </c>
      <c r="L81" s="13">
        <v>0.54200000000000004</v>
      </c>
      <c r="M81" s="13">
        <v>0.86599999999999999</v>
      </c>
      <c r="N81" s="13">
        <v>3.77</v>
      </c>
      <c r="O81" s="13">
        <v>0.34899999999999998</v>
      </c>
      <c r="P81" s="13">
        <v>0.23</v>
      </c>
      <c r="Q81" s="13">
        <v>2.3210000000000002</v>
      </c>
      <c r="R81" s="13">
        <v>2.0270000000000001</v>
      </c>
      <c r="S81" s="12">
        <v>5.0000000000000001E-3</v>
      </c>
      <c r="T81" s="13">
        <v>2.0419999999999998</v>
      </c>
      <c r="U81" s="13">
        <v>1.5</v>
      </c>
      <c r="V81" s="13">
        <v>0.63400000000000001</v>
      </c>
      <c r="W81" s="13">
        <v>11</v>
      </c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</row>
    <row r="82" spans="1:39" x14ac:dyDescent="0.2">
      <c r="A82" t="s">
        <v>54</v>
      </c>
      <c r="B82" s="3">
        <v>37500</v>
      </c>
      <c r="C82" s="3">
        <v>37530</v>
      </c>
      <c r="D82">
        <v>2002</v>
      </c>
      <c r="E82">
        <v>9</v>
      </c>
      <c r="F82" s="4">
        <v>23.955946010000002</v>
      </c>
      <c r="G82" s="13">
        <v>4.96</v>
      </c>
      <c r="H82" s="12">
        <v>1.0964781999999999E-2</v>
      </c>
      <c r="I82" s="13">
        <v>0.97399999999999998</v>
      </c>
      <c r="J82" s="13">
        <v>0.69167179999999995</v>
      </c>
      <c r="K82" s="13">
        <v>6.1109999999999998</v>
      </c>
      <c r="L82" s="13">
        <v>1.1970000000000001</v>
      </c>
      <c r="M82" s="13">
        <v>0.79900000000000004</v>
      </c>
      <c r="N82" s="13">
        <v>5.93</v>
      </c>
      <c r="O82" s="13">
        <v>0.752</v>
      </c>
      <c r="P82" s="13">
        <v>0.63800000000000001</v>
      </c>
      <c r="Q82" s="13">
        <v>4.28</v>
      </c>
      <c r="R82" s="13">
        <v>2.7440000000000002</v>
      </c>
      <c r="S82" s="12">
        <v>4.0000000000000001E-3</v>
      </c>
      <c r="T82" s="13">
        <v>2.597</v>
      </c>
      <c r="U82" s="13">
        <v>1.4</v>
      </c>
      <c r="V82" s="13">
        <v>0.60099999999999987</v>
      </c>
      <c r="W82" s="13">
        <v>13</v>
      </c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</row>
    <row r="83" spans="1:39" x14ac:dyDescent="0.2">
      <c r="A83" t="s">
        <v>54</v>
      </c>
      <c r="B83" s="3">
        <v>37530</v>
      </c>
      <c r="C83" s="3">
        <v>37561</v>
      </c>
      <c r="D83">
        <v>2002</v>
      </c>
      <c r="E83">
        <v>10</v>
      </c>
      <c r="F83" s="4">
        <v>79.994270439999994</v>
      </c>
      <c r="G83" s="13">
        <v>4.91</v>
      </c>
      <c r="H83" s="12">
        <v>1.2302688000000001E-2</v>
      </c>
      <c r="I83" s="13">
        <v>0.71499999999999997</v>
      </c>
      <c r="J83" s="13">
        <v>0.40264179999999999</v>
      </c>
      <c r="K83" s="13">
        <v>6.7610000000000001</v>
      </c>
      <c r="L83" s="13">
        <v>0.51500000000000001</v>
      </c>
      <c r="M83" s="13">
        <v>9.0999999999999998E-2</v>
      </c>
      <c r="N83" s="13">
        <v>4.78</v>
      </c>
      <c r="O83" s="13">
        <v>0.69699999999999995</v>
      </c>
      <c r="P83" s="13">
        <v>0.63700000000000001</v>
      </c>
      <c r="Q83" s="13">
        <v>4.0259999999999998</v>
      </c>
      <c r="R83" s="13">
        <v>2.323</v>
      </c>
      <c r="S83" s="12">
        <v>4.0000000000000001E-3</v>
      </c>
      <c r="T83" s="13">
        <v>0.995</v>
      </c>
      <c r="U83" s="13">
        <v>0.48</v>
      </c>
      <c r="V83" s="13">
        <v>0.38900000000000001</v>
      </c>
      <c r="W83" s="13">
        <v>11</v>
      </c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</row>
    <row r="84" spans="1:39" x14ac:dyDescent="0.2">
      <c r="A84" t="s">
        <v>54</v>
      </c>
      <c r="B84" s="3">
        <v>37561</v>
      </c>
      <c r="C84" s="3">
        <v>37591</v>
      </c>
      <c r="D84">
        <v>2002</v>
      </c>
      <c r="E84">
        <v>11</v>
      </c>
      <c r="F84" s="4">
        <v>71.775528390000005</v>
      </c>
      <c r="G84" s="13">
        <v>4.63</v>
      </c>
      <c r="H84" s="12">
        <v>2.3442287999999999E-2</v>
      </c>
      <c r="I84" s="13">
        <v>1.0309999999999999</v>
      </c>
      <c r="J84" s="13">
        <v>0.74751679999999998</v>
      </c>
      <c r="K84" s="13">
        <v>6.1360000000000001</v>
      </c>
      <c r="L84" s="13">
        <v>0.81699999999999995</v>
      </c>
      <c r="M84" s="13">
        <v>0.21</v>
      </c>
      <c r="N84" s="13">
        <v>5.24</v>
      </c>
      <c r="O84" s="13">
        <v>0.79</v>
      </c>
      <c r="P84" s="13">
        <v>0.66600000000000004</v>
      </c>
      <c r="Q84" s="13">
        <v>4.1079999999999997</v>
      </c>
      <c r="R84" s="13">
        <v>2.052</v>
      </c>
      <c r="S84" s="12">
        <v>5.0000000000000001E-3</v>
      </c>
      <c r="T84" s="13">
        <v>1.2969999999999999</v>
      </c>
      <c r="U84" s="13">
        <v>0.48</v>
      </c>
      <c r="V84" s="13">
        <v>0.27</v>
      </c>
      <c r="W84" s="13">
        <v>13</v>
      </c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</row>
    <row r="85" spans="1:39" x14ac:dyDescent="0.2">
      <c r="A85" t="s">
        <v>54</v>
      </c>
      <c r="B85" s="3">
        <v>37591</v>
      </c>
      <c r="C85" s="3">
        <v>37622</v>
      </c>
      <c r="D85">
        <v>2002</v>
      </c>
      <c r="E85">
        <v>12</v>
      </c>
      <c r="F85" s="4">
        <v>26.091800360000001</v>
      </c>
      <c r="G85" s="13">
        <v>4.5999999999999996</v>
      </c>
      <c r="H85" s="12">
        <v>2.5118864000000001E-2</v>
      </c>
      <c r="I85" s="13">
        <v>0.91400000000000003</v>
      </c>
      <c r="J85" s="13">
        <v>0.81369979999999997</v>
      </c>
      <c r="K85" s="13">
        <v>2.1709999999999998</v>
      </c>
      <c r="L85" s="13">
        <v>0.48099999999999998</v>
      </c>
      <c r="M85" s="13">
        <v>0.23400000000000001</v>
      </c>
      <c r="N85" s="13">
        <v>3.92</v>
      </c>
      <c r="O85" s="13">
        <v>0.40200000000000002</v>
      </c>
      <c r="P85" s="13">
        <v>0.317</v>
      </c>
      <c r="Q85" s="13">
        <v>1.4139999999999999</v>
      </c>
      <c r="R85" s="13">
        <v>0.69499999999999995</v>
      </c>
      <c r="S85" s="12">
        <v>1E-3</v>
      </c>
      <c r="T85" s="13">
        <v>0.81099999999999994</v>
      </c>
      <c r="U85" s="13">
        <v>0.33</v>
      </c>
      <c r="V85" s="13">
        <v>9.6000000000000002E-2</v>
      </c>
      <c r="W85" s="13">
        <v>3.7</v>
      </c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</row>
    <row r="86" spans="1:39" x14ac:dyDescent="0.2">
      <c r="A86" t="s">
        <v>54</v>
      </c>
      <c r="B86" s="3">
        <v>37622</v>
      </c>
      <c r="C86" s="3">
        <v>37653</v>
      </c>
      <c r="D86">
        <v>2003</v>
      </c>
      <c r="E86">
        <v>1</v>
      </c>
      <c r="F86" s="4">
        <v>52.34912147</v>
      </c>
      <c r="G86" s="13">
        <v>4.3600000000000003</v>
      </c>
      <c r="H86" s="12">
        <v>4.3651583000000001E-2</v>
      </c>
      <c r="I86" s="13">
        <v>2.7040000000000002</v>
      </c>
      <c r="J86" s="13">
        <v>1.6536892000000001</v>
      </c>
      <c r="K86" s="13">
        <v>22.734000000000002</v>
      </c>
      <c r="L86" s="13">
        <v>1.55</v>
      </c>
      <c r="M86" s="13">
        <v>0.39300000000000002</v>
      </c>
      <c r="N86" s="13">
        <v>15.3</v>
      </c>
      <c r="O86" s="13">
        <v>2.137</v>
      </c>
      <c r="P86" s="13">
        <v>1.923</v>
      </c>
      <c r="Q86" s="13">
        <v>12.555</v>
      </c>
      <c r="R86" s="13">
        <v>2.903</v>
      </c>
      <c r="S86" s="12"/>
      <c r="T86" s="13">
        <v>2.27</v>
      </c>
      <c r="U86" s="13">
        <v>0.72</v>
      </c>
      <c r="V86" s="13">
        <v>0.32699999999999996</v>
      </c>
      <c r="W86" s="13">
        <v>11</v>
      </c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</row>
    <row r="87" spans="1:39" x14ac:dyDescent="0.2">
      <c r="A87" t="s">
        <v>54</v>
      </c>
      <c r="B87" s="3">
        <v>37653</v>
      </c>
      <c r="C87" s="3">
        <v>37681</v>
      </c>
      <c r="D87">
        <v>2003</v>
      </c>
      <c r="E87">
        <v>2</v>
      </c>
      <c r="F87" s="4">
        <v>23.201553350000001</v>
      </c>
      <c r="G87" s="13">
        <v>4.41</v>
      </c>
      <c r="H87" s="12">
        <v>3.8904514000000001E-2</v>
      </c>
      <c r="I87" s="13">
        <v>1.452</v>
      </c>
      <c r="J87" s="13">
        <v>1.2239106</v>
      </c>
      <c r="K87" s="13">
        <v>4.9370000000000003</v>
      </c>
      <c r="L87" s="13">
        <v>1.3240000000000001</v>
      </c>
      <c r="M87" s="13">
        <v>0.69799999999999995</v>
      </c>
      <c r="N87" s="13">
        <v>6.41</v>
      </c>
      <c r="O87" s="13">
        <v>0.60399999999999998</v>
      </c>
      <c r="P87" s="13">
        <v>0.47099999999999997</v>
      </c>
      <c r="Q87" s="13">
        <v>3.0070000000000001</v>
      </c>
      <c r="R87" s="13">
        <v>0.98399999999999999</v>
      </c>
      <c r="S87" s="12"/>
      <c r="T87" s="13">
        <v>2.2440000000000002</v>
      </c>
      <c r="U87" s="13">
        <v>0.92</v>
      </c>
      <c r="V87" s="13">
        <v>0.22200000000000009</v>
      </c>
      <c r="W87" s="13">
        <v>5.3</v>
      </c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</row>
    <row r="88" spans="1:39" x14ac:dyDescent="0.2">
      <c r="A88" t="s">
        <v>54</v>
      </c>
      <c r="B88" s="3">
        <v>37681</v>
      </c>
      <c r="C88" s="3">
        <v>37712</v>
      </c>
      <c r="D88">
        <v>2003</v>
      </c>
      <c r="E88">
        <v>3</v>
      </c>
      <c r="F88" s="4">
        <v>23.386172649999999</v>
      </c>
      <c r="G88" s="13">
        <v>4.5199999999999996</v>
      </c>
      <c r="H88" s="12">
        <v>3.0199516999999999E-2</v>
      </c>
      <c r="I88" s="13">
        <v>4.625</v>
      </c>
      <c r="J88" s="13">
        <v>3.8438504</v>
      </c>
      <c r="K88" s="13">
        <v>16.908000000000001</v>
      </c>
      <c r="L88" s="13">
        <v>3.4710000000000001</v>
      </c>
      <c r="M88" s="13">
        <v>1.1140000000000001</v>
      </c>
      <c r="N88" s="13">
        <v>14.62</v>
      </c>
      <c r="O88" s="13">
        <v>2.895</v>
      </c>
      <c r="P88" s="13">
        <v>2.585</v>
      </c>
      <c r="Q88" s="13">
        <v>12</v>
      </c>
      <c r="R88" s="13">
        <v>4.6920000000000002</v>
      </c>
      <c r="S88" s="12"/>
      <c r="T88" s="13">
        <v>5.3710000000000004</v>
      </c>
      <c r="U88" s="13">
        <v>1.9</v>
      </c>
      <c r="V88" s="13">
        <v>0.78599999999999981</v>
      </c>
      <c r="W88" s="13">
        <v>27</v>
      </c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</row>
    <row r="89" spans="1:39" x14ac:dyDescent="0.2">
      <c r="A89" t="s">
        <v>54</v>
      </c>
      <c r="B89" s="3">
        <v>37712</v>
      </c>
      <c r="C89" s="3">
        <v>37742</v>
      </c>
      <c r="D89">
        <v>2003</v>
      </c>
      <c r="E89">
        <v>4</v>
      </c>
      <c r="F89" s="4">
        <v>77.113572700000006</v>
      </c>
      <c r="G89" s="13">
        <v>4.78</v>
      </c>
      <c r="H89" s="12">
        <v>1.6595868999999999E-2</v>
      </c>
      <c r="I89" s="13">
        <v>0.77100000000000002</v>
      </c>
      <c r="J89" s="13">
        <v>0.6974958</v>
      </c>
      <c r="K89" s="13">
        <v>1.591</v>
      </c>
      <c r="L89" s="13">
        <v>0.82699999999999996</v>
      </c>
      <c r="M89" s="13">
        <v>0.56999999999999995</v>
      </c>
      <c r="N89" s="13">
        <v>2.9569999999999999</v>
      </c>
      <c r="O89" s="13">
        <v>0.41399999999999998</v>
      </c>
      <c r="P89" s="13">
        <v>0.25700000000000001</v>
      </c>
      <c r="Q89" s="13">
        <v>1.4790000000000001</v>
      </c>
      <c r="R89" s="13">
        <v>0.79400000000000004</v>
      </c>
      <c r="S89" s="12"/>
      <c r="T89" s="13">
        <v>1.7769999999999999</v>
      </c>
      <c r="U89" s="13">
        <v>0.95</v>
      </c>
      <c r="V89" s="13">
        <v>0.38</v>
      </c>
      <c r="W89" s="13">
        <v>9.6999999999999993</v>
      </c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</row>
    <row r="90" spans="1:39" x14ac:dyDescent="0.2">
      <c r="A90" t="s">
        <v>54</v>
      </c>
      <c r="B90" s="3">
        <v>37742</v>
      </c>
      <c r="C90" s="3">
        <v>37773</v>
      </c>
      <c r="D90">
        <v>2003</v>
      </c>
      <c r="E90">
        <v>5</v>
      </c>
      <c r="F90" s="4">
        <v>64.699516169999995</v>
      </c>
      <c r="G90" s="13">
        <v>4.71</v>
      </c>
      <c r="H90" s="12">
        <v>1.9498445999999999E-2</v>
      </c>
      <c r="I90" s="13">
        <v>0.88900000000000001</v>
      </c>
      <c r="J90" s="13">
        <v>0.66553059999999997</v>
      </c>
      <c r="K90" s="13">
        <v>4.8369999999999997</v>
      </c>
      <c r="L90" s="13">
        <v>0.92600000000000005</v>
      </c>
      <c r="M90" s="13">
        <v>0.38500000000000001</v>
      </c>
      <c r="N90" s="13">
        <v>4.54</v>
      </c>
      <c r="O90" s="13">
        <v>0.70399999999999996</v>
      </c>
      <c r="P90" s="13">
        <v>0.52400000000000002</v>
      </c>
      <c r="Q90" s="13">
        <v>2.6509999999999998</v>
      </c>
      <c r="R90" s="13">
        <v>1.5229999999999999</v>
      </c>
      <c r="S90" s="12"/>
      <c r="T90" s="13">
        <v>1.6960000000000002</v>
      </c>
      <c r="U90" s="13">
        <v>0.77</v>
      </c>
      <c r="V90" s="13">
        <v>0.38500000000000001</v>
      </c>
      <c r="W90" s="13">
        <v>11</v>
      </c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</row>
    <row r="91" spans="1:39" x14ac:dyDescent="0.2">
      <c r="A91" t="s">
        <v>54</v>
      </c>
      <c r="B91" s="3">
        <v>37773</v>
      </c>
      <c r="C91" s="3">
        <v>37803</v>
      </c>
      <c r="D91">
        <v>2003</v>
      </c>
      <c r="E91">
        <v>6</v>
      </c>
      <c r="F91" s="4">
        <v>56.894576010000002</v>
      </c>
      <c r="G91" s="13">
        <v>4.8899999999999997</v>
      </c>
      <c r="H91" s="12">
        <v>1.2882496E-2</v>
      </c>
      <c r="I91" s="13">
        <v>1.6240000000000001</v>
      </c>
      <c r="J91" s="13">
        <v>1.0250170000000001</v>
      </c>
      <c r="K91" s="13">
        <v>12.965</v>
      </c>
      <c r="L91" s="13">
        <v>0.96599999999999997</v>
      </c>
      <c r="M91" s="13">
        <v>0.432</v>
      </c>
      <c r="N91" s="13">
        <v>8.4</v>
      </c>
      <c r="O91" s="13">
        <v>1.2849999999999999</v>
      </c>
      <c r="P91" s="13">
        <v>1.133</v>
      </c>
      <c r="Q91" s="13">
        <v>6.21</v>
      </c>
      <c r="R91" s="13">
        <v>5.4980000000000002</v>
      </c>
      <c r="S91" s="12"/>
      <c r="T91" s="13">
        <v>2.0659999999999998</v>
      </c>
      <c r="U91" s="13">
        <v>1.1000000000000001</v>
      </c>
      <c r="V91" s="13">
        <v>0.66800000000000015</v>
      </c>
      <c r="W91" s="13">
        <v>23</v>
      </c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</row>
    <row r="92" spans="1:39" x14ac:dyDescent="0.2">
      <c r="A92" t="s">
        <v>54</v>
      </c>
      <c r="B92" s="3">
        <v>37803</v>
      </c>
      <c r="C92" s="3">
        <v>37834</v>
      </c>
      <c r="D92">
        <v>2003</v>
      </c>
      <c r="E92">
        <v>7</v>
      </c>
      <c r="F92" s="4">
        <v>83.091418390000001</v>
      </c>
      <c r="G92" s="13">
        <v>5.35</v>
      </c>
      <c r="H92" s="12">
        <v>4.4668360000000001E-3</v>
      </c>
      <c r="I92" s="13">
        <v>0.76</v>
      </c>
      <c r="J92" s="13">
        <v>0.59977840000000004</v>
      </c>
      <c r="K92" s="13">
        <v>3.468</v>
      </c>
      <c r="L92" s="13">
        <v>0.35399999999999998</v>
      </c>
      <c r="M92" s="13">
        <v>0.63</v>
      </c>
      <c r="N92" s="13">
        <v>3.1539999999999999</v>
      </c>
      <c r="O92" s="13">
        <v>0.32400000000000001</v>
      </c>
      <c r="P92" s="13">
        <v>0.25800000000000001</v>
      </c>
      <c r="Q92" s="13">
        <v>2.0339999999999998</v>
      </c>
      <c r="R92" s="13">
        <v>1.9890000000000001</v>
      </c>
      <c r="S92" s="12"/>
      <c r="T92" s="13">
        <v>1.4540000000000002</v>
      </c>
      <c r="U92" s="13">
        <v>1.1000000000000001</v>
      </c>
      <c r="V92" s="13">
        <v>0.47000000000000008</v>
      </c>
      <c r="W92" s="13">
        <v>11.5</v>
      </c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</row>
    <row r="93" spans="1:39" x14ac:dyDescent="0.2">
      <c r="A93" t="s">
        <v>54</v>
      </c>
      <c r="B93" s="3">
        <v>37834</v>
      </c>
      <c r="C93" s="3">
        <v>37865</v>
      </c>
      <c r="D93">
        <v>2003</v>
      </c>
      <c r="E93">
        <v>8</v>
      </c>
      <c r="F93" s="4">
        <v>22.259358290000002</v>
      </c>
      <c r="G93" s="13">
        <v>5.33</v>
      </c>
      <c r="H93" s="12">
        <v>4.6773509999999997E-3</v>
      </c>
      <c r="I93" s="13">
        <v>2.19</v>
      </c>
      <c r="J93" s="13">
        <v>1.1008811999999999</v>
      </c>
      <c r="K93" s="13">
        <v>23.574000000000002</v>
      </c>
      <c r="L93" s="13">
        <v>1.1930000000000001</v>
      </c>
      <c r="M93" s="13">
        <v>1.6910000000000001</v>
      </c>
      <c r="N93" s="13">
        <v>13.09</v>
      </c>
      <c r="O93" s="13">
        <v>1.61</v>
      </c>
      <c r="P93" s="13">
        <v>1.629</v>
      </c>
      <c r="Q93" s="13">
        <v>11.923999999999999</v>
      </c>
      <c r="R93" s="13">
        <v>5.9470000000000001</v>
      </c>
      <c r="S93" s="12"/>
      <c r="T93" s="13">
        <v>3.7570000000000001</v>
      </c>
      <c r="U93" s="13">
        <v>2.5640000000000001</v>
      </c>
      <c r="V93" s="13">
        <v>0.873</v>
      </c>
      <c r="W93" s="13">
        <v>17.5</v>
      </c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</row>
    <row r="94" spans="1:39" x14ac:dyDescent="0.2">
      <c r="A94" t="s">
        <v>54</v>
      </c>
      <c r="B94" s="3">
        <v>37865</v>
      </c>
      <c r="C94" s="3">
        <v>37895</v>
      </c>
      <c r="D94">
        <v>2003</v>
      </c>
      <c r="E94">
        <v>9</v>
      </c>
      <c r="F94" s="4">
        <v>12.22307105</v>
      </c>
      <c r="G94" s="13">
        <v>5.03</v>
      </c>
      <c r="H94" s="12">
        <v>9.3325430000000004E-3</v>
      </c>
      <c r="I94" s="13">
        <v>3.0209999999999999</v>
      </c>
      <c r="J94" s="13">
        <v>1.8696497999999999</v>
      </c>
      <c r="K94" s="13">
        <v>24.920999999999999</v>
      </c>
      <c r="L94" s="13">
        <v>3.306</v>
      </c>
      <c r="M94" s="13">
        <v>2.2549999999999999</v>
      </c>
      <c r="N94" s="13">
        <v>15.95</v>
      </c>
      <c r="O94" s="13">
        <v>2.2749999999999999</v>
      </c>
      <c r="P94" s="13">
        <v>2.1669999999999998</v>
      </c>
      <c r="Q94" s="13">
        <v>14.555</v>
      </c>
      <c r="R94" s="13">
        <v>7.0190000000000001</v>
      </c>
      <c r="S94" s="12"/>
      <c r="T94" s="13">
        <v>6.4930000000000003</v>
      </c>
      <c r="U94" s="13">
        <v>3.1869999999999998</v>
      </c>
      <c r="V94" s="13">
        <v>0.93199999999999994</v>
      </c>
      <c r="W94" s="13">
        <v>19</v>
      </c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</row>
    <row r="95" spans="1:39" x14ac:dyDescent="0.2">
      <c r="A95" t="s">
        <v>54</v>
      </c>
      <c r="B95" s="3">
        <v>37895</v>
      </c>
      <c r="C95" s="3">
        <v>37926</v>
      </c>
      <c r="D95">
        <v>2003</v>
      </c>
      <c r="E95">
        <v>10</v>
      </c>
      <c r="F95" s="4">
        <v>71.221670489999994</v>
      </c>
      <c r="G95" s="13">
        <v>4.7699999999999996</v>
      </c>
      <c r="H95" s="12">
        <v>1.6982437E-2</v>
      </c>
      <c r="I95" s="13">
        <v>0.97699999999999998</v>
      </c>
      <c r="J95" s="13">
        <v>0.513845</v>
      </c>
      <c r="K95" s="13">
        <v>10.025</v>
      </c>
      <c r="L95" s="13">
        <v>0.64700000000000002</v>
      </c>
      <c r="M95" s="13">
        <v>0.218</v>
      </c>
      <c r="N95" s="13">
        <v>6.34</v>
      </c>
      <c r="O95" s="13">
        <v>0.81399999999999995</v>
      </c>
      <c r="P95" s="13">
        <v>0.73599999999999999</v>
      </c>
      <c r="Q95" s="13">
        <v>5.5060000000000002</v>
      </c>
      <c r="R95" s="13">
        <v>2.581</v>
      </c>
      <c r="S95" s="12"/>
      <c r="T95" s="13">
        <v>1.1930000000000001</v>
      </c>
      <c r="U95" s="13">
        <v>0.54600000000000004</v>
      </c>
      <c r="V95" s="13">
        <v>0.32800000000000007</v>
      </c>
      <c r="W95" s="13">
        <v>10.6</v>
      </c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</row>
    <row r="96" spans="1:39" x14ac:dyDescent="0.2">
      <c r="A96" t="s">
        <v>54</v>
      </c>
      <c r="B96" s="3">
        <v>37926</v>
      </c>
      <c r="C96" s="3">
        <v>37956</v>
      </c>
      <c r="D96">
        <v>2003</v>
      </c>
      <c r="E96">
        <v>11</v>
      </c>
      <c r="F96" s="4">
        <v>77.867965369999993</v>
      </c>
      <c r="G96" s="13">
        <v>4.57</v>
      </c>
      <c r="H96" s="12">
        <v>2.6915347999999999E-2</v>
      </c>
      <c r="I96" s="13">
        <v>1.3740000000000001</v>
      </c>
      <c r="J96" s="13">
        <v>0.98060700000000001</v>
      </c>
      <c r="K96" s="13">
        <v>8.5150000000000006</v>
      </c>
      <c r="L96" s="13">
        <v>1.105</v>
      </c>
      <c r="M96" s="13">
        <v>0.36099999999999999</v>
      </c>
      <c r="N96" s="13">
        <v>6.69</v>
      </c>
      <c r="O96" s="13">
        <v>0.91900000000000004</v>
      </c>
      <c r="P96" s="13">
        <v>0.81100000000000005</v>
      </c>
      <c r="Q96" s="13">
        <v>5.835</v>
      </c>
      <c r="R96" s="13">
        <v>3.3340000000000001</v>
      </c>
      <c r="S96" s="12"/>
      <c r="T96" s="13">
        <v>1.8319999999999999</v>
      </c>
      <c r="U96" s="13">
        <v>0.72699999999999998</v>
      </c>
      <c r="V96" s="13">
        <v>0.36599999999999999</v>
      </c>
      <c r="W96" s="13">
        <v>14.4</v>
      </c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</row>
    <row r="97" spans="1:39" x14ac:dyDescent="0.2">
      <c r="A97" t="s">
        <v>54</v>
      </c>
      <c r="B97" s="3">
        <v>37956</v>
      </c>
      <c r="C97" s="3">
        <v>37987</v>
      </c>
      <c r="D97">
        <v>2003</v>
      </c>
      <c r="E97">
        <v>12</v>
      </c>
      <c r="F97" s="4">
        <v>115.1483321</v>
      </c>
      <c r="G97" s="13">
        <v>4.82</v>
      </c>
      <c r="H97" s="12">
        <v>1.5135612E-2</v>
      </c>
      <c r="I97" s="13">
        <v>0.73099999999999998</v>
      </c>
      <c r="J97" s="13">
        <v>0.4508432</v>
      </c>
      <c r="K97" s="13">
        <v>6.0640000000000001</v>
      </c>
      <c r="L97" s="13">
        <v>0.49199999999999999</v>
      </c>
      <c r="M97" s="13">
        <v>0.13100000000000001</v>
      </c>
      <c r="N97" s="13">
        <v>4.9000000000000004</v>
      </c>
      <c r="O97" s="13">
        <v>0.57199999999999995</v>
      </c>
      <c r="P97" s="13">
        <v>0.55500000000000005</v>
      </c>
      <c r="Q97" s="13">
        <v>4.5060000000000002</v>
      </c>
      <c r="R97" s="13">
        <v>1.7789999999999999</v>
      </c>
      <c r="S97" s="12"/>
      <c r="T97" s="13">
        <v>0.874</v>
      </c>
      <c r="U97" s="13">
        <v>0.38200000000000001</v>
      </c>
      <c r="V97" s="13">
        <v>0.251</v>
      </c>
      <c r="W97" s="13">
        <v>13</v>
      </c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</row>
    <row r="98" spans="1:39" x14ac:dyDescent="0.2">
      <c r="A98" t="s">
        <v>54</v>
      </c>
      <c r="B98" s="3">
        <v>37987</v>
      </c>
      <c r="C98" s="3">
        <v>38018</v>
      </c>
      <c r="D98">
        <v>2004</v>
      </c>
      <c r="E98">
        <v>1</v>
      </c>
      <c r="F98" s="4">
        <v>61.592818950000002</v>
      </c>
      <c r="G98" s="13">
        <v>4.4400000000000004</v>
      </c>
      <c r="H98" s="12">
        <v>3.6307804999999999E-2</v>
      </c>
      <c r="I98" s="13">
        <v>1.2490000000000001</v>
      </c>
      <c r="J98" s="13">
        <v>0.93169840000000004</v>
      </c>
      <c r="K98" s="13">
        <v>6.8680000000000003</v>
      </c>
      <c r="L98" s="13">
        <v>1.1120000000000001</v>
      </c>
      <c r="M98" s="13">
        <v>0.32100000000000001</v>
      </c>
      <c r="N98" s="13">
        <v>5.95</v>
      </c>
      <c r="O98" s="13">
        <v>0.71399999999999997</v>
      </c>
      <c r="P98" s="13">
        <v>0.60599999999999998</v>
      </c>
      <c r="Q98" s="13">
        <v>3.9289999999999998</v>
      </c>
      <c r="R98" s="13">
        <v>1.262</v>
      </c>
      <c r="S98" s="12"/>
      <c r="T98" s="13">
        <v>1.7760000000000002</v>
      </c>
      <c r="U98" s="13">
        <v>0.66400000000000003</v>
      </c>
      <c r="V98" s="13">
        <v>0.34300000000000003</v>
      </c>
      <c r="W98" s="13">
        <v>5.7</v>
      </c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</row>
    <row r="99" spans="1:39" x14ac:dyDescent="0.2">
      <c r="A99" t="s">
        <v>54</v>
      </c>
      <c r="B99" s="3">
        <v>38018</v>
      </c>
      <c r="C99" s="3">
        <v>38047</v>
      </c>
      <c r="D99">
        <v>2004</v>
      </c>
      <c r="E99">
        <v>2</v>
      </c>
      <c r="F99" s="4">
        <v>43.875732110000001</v>
      </c>
      <c r="G99" s="13">
        <v>4.5999999999999996</v>
      </c>
      <c r="H99" s="12">
        <v>2.5118864000000001E-2</v>
      </c>
      <c r="I99" s="13">
        <v>1.105</v>
      </c>
      <c r="J99" s="13">
        <v>0.61925319999999995</v>
      </c>
      <c r="K99" s="13">
        <v>10.513999999999999</v>
      </c>
      <c r="L99" s="13">
        <v>0.64400000000000002</v>
      </c>
      <c r="M99" s="13">
        <v>0.151</v>
      </c>
      <c r="N99" s="13">
        <v>6.53</v>
      </c>
      <c r="O99" s="13">
        <v>0.92</v>
      </c>
      <c r="P99" s="13">
        <v>0.93500000000000005</v>
      </c>
      <c r="Q99" s="13">
        <v>5.6890000000000001</v>
      </c>
      <c r="R99" s="13">
        <v>1.8089999999999999</v>
      </c>
      <c r="S99" s="12"/>
      <c r="T99" s="13">
        <v>0.92300000000000004</v>
      </c>
      <c r="U99" s="13">
        <v>0.27900000000000003</v>
      </c>
      <c r="V99" s="13">
        <v>0.12800000000000003</v>
      </c>
      <c r="W99" s="13">
        <v>11.5</v>
      </c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</row>
    <row r="100" spans="1:39" x14ac:dyDescent="0.2">
      <c r="A100" t="s">
        <v>54</v>
      </c>
      <c r="B100" s="3">
        <v>38047</v>
      </c>
      <c r="C100" s="3">
        <v>38078</v>
      </c>
      <c r="D100">
        <v>2004</v>
      </c>
      <c r="E100">
        <v>3</v>
      </c>
      <c r="F100" s="4">
        <v>42.522918259999997</v>
      </c>
      <c r="G100" s="13">
        <v>4.5</v>
      </c>
      <c r="H100" s="12">
        <v>3.1622776999999998E-2</v>
      </c>
      <c r="I100" s="13">
        <v>1.6970000000000001</v>
      </c>
      <c r="J100" s="13">
        <v>1.2570836000000001</v>
      </c>
      <c r="K100" s="13">
        <v>9.5220000000000002</v>
      </c>
      <c r="L100" s="13">
        <v>1.26</v>
      </c>
      <c r="M100" s="13">
        <v>0.42699999999999999</v>
      </c>
      <c r="N100" s="13">
        <v>7.39</v>
      </c>
      <c r="O100" s="13">
        <v>1.105</v>
      </c>
      <c r="P100" s="13">
        <v>0.83799999999999997</v>
      </c>
      <c r="Q100" s="13">
        <v>6.7569999999999997</v>
      </c>
      <c r="R100" s="13">
        <v>1.577</v>
      </c>
      <c r="S100" s="12"/>
      <c r="T100" s="13">
        <v>2.2589999999999999</v>
      </c>
      <c r="U100" s="13">
        <v>0.999</v>
      </c>
      <c r="V100" s="13">
        <v>0.57200000000000006</v>
      </c>
      <c r="W100" s="13">
        <v>11</v>
      </c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</row>
    <row r="101" spans="1:39" x14ac:dyDescent="0.2">
      <c r="A101" t="s">
        <v>54</v>
      </c>
      <c r="B101" s="3">
        <v>38078</v>
      </c>
      <c r="C101" s="3">
        <v>38108</v>
      </c>
      <c r="D101">
        <v>2004</v>
      </c>
      <c r="E101">
        <v>4</v>
      </c>
      <c r="F101" s="4">
        <v>24.353832440000001</v>
      </c>
      <c r="G101" s="13">
        <v>4.57</v>
      </c>
      <c r="H101" s="12">
        <v>2.6915347999999999E-2</v>
      </c>
      <c r="I101" s="13">
        <v>1.1379999999999999</v>
      </c>
      <c r="J101" s="13">
        <v>0.90658419999999995</v>
      </c>
      <c r="K101" s="13">
        <v>5.0090000000000003</v>
      </c>
      <c r="L101" s="13">
        <v>1.274</v>
      </c>
      <c r="M101" s="13">
        <v>0.58799999999999997</v>
      </c>
      <c r="N101" s="13">
        <v>5.21</v>
      </c>
      <c r="O101" s="13">
        <v>0.745</v>
      </c>
      <c r="P101" s="13">
        <v>0.55100000000000005</v>
      </c>
      <c r="Q101" s="13">
        <v>3.4359999999999999</v>
      </c>
      <c r="R101" s="13">
        <v>1.3380000000000001</v>
      </c>
      <c r="S101" s="12"/>
      <c r="T101" s="13">
        <v>2.3449999999999998</v>
      </c>
      <c r="U101" s="13">
        <v>1.071</v>
      </c>
      <c r="V101" s="13">
        <v>0.48299999999999998</v>
      </c>
      <c r="W101" s="13">
        <v>11.2</v>
      </c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</row>
    <row r="102" spans="1:39" x14ac:dyDescent="0.2">
      <c r="A102" t="s">
        <v>54</v>
      </c>
      <c r="B102" s="3">
        <v>38108</v>
      </c>
      <c r="C102" s="3">
        <v>38139</v>
      </c>
      <c r="D102">
        <v>2004</v>
      </c>
      <c r="E102">
        <v>5</v>
      </c>
      <c r="F102" s="4">
        <v>21.78826076</v>
      </c>
      <c r="G102" s="13">
        <v>4.8</v>
      </c>
      <c r="H102" s="12">
        <v>1.5848932E-2</v>
      </c>
      <c r="I102" s="13">
        <v>2.129</v>
      </c>
      <c r="J102" s="13">
        <v>1.7703956000000001</v>
      </c>
      <c r="K102" s="13">
        <v>7.7619999999999996</v>
      </c>
      <c r="L102" s="13">
        <v>1.665</v>
      </c>
      <c r="M102" s="13">
        <v>0.86299999999999999</v>
      </c>
      <c r="N102" s="13">
        <v>7.37</v>
      </c>
      <c r="O102" s="13">
        <v>1.62</v>
      </c>
      <c r="P102" s="13">
        <v>0.97099999999999997</v>
      </c>
      <c r="Q102" s="13">
        <v>4.6920000000000002</v>
      </c>
      <c r="R102" s="13">
        <v>4.0990000000000002</v>
      </c>
      <c r="S102" s="12"/>
      <c r="T102" s="13">
        <v>3.3040000000000003</v>
      </c>
      <c r="U102" s="13">
        <v>1.639</v>
      </c>
      <c r="V102" s="13">
        <v>0.77600000000000002</v>
      </c>
      <c r="W102" s="13">
        <v>17.399999999999999</v>
      </c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</row>
    <row r="103" spans="1:39" x14ac:dyDescent="0.2">
      <c r="A103" t="s">
        <v>54</v>
      </c>
      <c r="B103" s="3">
        <v>38139</v>
      </c>
      <c r="C103" s="3">
        <v>38169</v>
      </c>
      <c r="D103">
        <v>2004</v>
      </c>
      <c r="E103">
        <v>6</v>
      </c>
      <c r="F103" s="4">
        <v>60.14769544</v>
      </c>
      <c r="G103" s="13">
        <v>4.6500000000000004</v>
      </c>
      <c r="H103" s="12">
        <v>2.2387211000000001E-2</v>
      </c>
      <c r="I103" s="13">
        <v>1.4319999999999999</v>
      </c>
      <c r="J103" s="13">
        <v>0.76149940000000005</v>
      </c>
      <c r="K103" s="13">
        <v>14.513</v>
      </c>
      <c r="L103" s="13">
        <v>0.68400000000000005</v>
      </c>
      <c r="M103" s="13">
        <v>0.28899999999999998</v>
      </c>
      <c r="N103" s="13">
        <v>9</v>
      </c>
      <c r="O103" s="13">
        <v>1.7989999999999999</v>
      </c>
      <c r="P103" s="13">
        <v>1.389</v>
      </c>
      <c r="Q103" s="13">
        <v>8.4350000000000005</v>
      </c>
      <c r="R103" s="13">
        <v>3.6869999999999998</v>
      </c>
      <c r="S103" s="12"/>
      <c r="T103" s="13">
        <v>1.7229999999999999</v>
      </c>
      <c r="U103" s="13">
        <v>1.0389999999999999</v>
      </c>
      <c r="V103" s="13">
        <v>0.75</v>
      </c>
      <c r="W103" s="13">
        <v>21.2</v>
      </c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</row>
    <row r="104" spans="1:39" x14ac:dyDescent="0.2">
      <c r="A104" t="s">
        <v>54</v>
      </c>
      <c r="B104" s="3">
        <v>38169</v>
      </c>
      <c r="C104" s="3">
        <v>38200</v>
      </c>
      <c r="D104">
        <v>2004</v>
      </c>
      <c r="E104">
        <v>7</v>
      </c>
      <c r="F104" s="4">
        <v>79.631398009999998</v>
      </c>
      <c r="G104" s="13">
        <v>4.99</v>
      </c>
      <c r="H104" s="12">
        <v>1.0232929999999999E-2</v>
      </c>
      <c r="I104" s="13">
        <v>0.98299999999999998</v>
      </c>
      <c r="J104" s="13">
        <v>0.80203460000000004</v>
      </c>
      <c r="K104" s="13">
        <v>3.9169999999999998</v>
      </c>
      <c r="L104" s="13">
        <v>0.254</v>
      </c>
      <c r="M104" s="13">
        <v>0.32100000000000001</v>
      </c>
      <c r="N104" s="13">
        <v>3.1219999999999999</v>
      </c>
      <c r="O104" s="13">
        <v>0.626</v>
      </c>
      <c r="P104" s="13">
        <v>0.35599999999999998</v>
      </c>
      <c r="Q104" s="13">
        <v>2.89</v>
      </c>
      <c r="R104" s="13">
        <v>1.57</v>
      </c>
      <c r="S104" s="12"/>
      <c r="T104" s="13">
        <v>1.0669999999999999</v>
      </c>
      <c r="U104" s="13">
        <v>0.81299999999999994</v>
      </c>
      <c r="V104" s="13">
        <v>0.49199999999999994</v>
      </c>
      <c r="W104" s="13">
        <v>10.5</v>
      </c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</row>
    <row r="105" spans="1:39" x14ac:dyDescent="0.2">
      <c r="A105" t="s">
        <v>54</v>
      </c>
      <c r="B105" s="3">
        <v>38200</v>
      </c>
      <c r="C105" s="3">
        <v>38231</v>
      </c>
      <c r="D105">
        <v>2004</v>
      </c>
      <c r="E105">
        <v>8</v>
      </c>
      <c r="F105" s="4">
        <v>91.825821239999996</v>
      </c>
      <c r="G105" s="13">
        <v>5.12</v>
      </c>
      <c r="H105" s="12">
        <v>7.5857759999999998E-3</v>
      </c>
      <c r="I105" s="13">
        <v>0.90900000000000003</v>
      </c>
      <c r="J105" s="13">
        <v>0.55792620000000004</v>
      </c>
      <c r="K105" s="13">
        <v>7.5990000000000002</v>
      </c>
      <c r="L105" s="13">
        <v>0.498</v>
      </c>
      <c r="M105" s="13">
        <v>0.49299999999999999</v>
      </c>
      <c r="N105" s="13">
        <v>4.82</v>
      </c>
      <c r="O105" s="13">
        <v>0.89200000000000002</v>
      </c>
      <c r="P105" s="13">
        <v>0.57699999999999996</v>
      </c>
      <c r="Q105" s="13">
        <v>4.0540000000000003</v>
      </c>
      <c r="R105" s="13">
        <v>2.4670000000000001</v>
      </c>
      <c r="S105" s="12"/>
      <c r="T105" s="13">
        <v>1.599</v>
      </c>
      <c r="U105" s="13">
        <v>1.101</v>
      </c>
      <c r="V105" s="13">
        <v>0.60799999999999998</v>
      </c>
      <c r="W105" s="13">
        <v>13.8</v>
      </c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</row>
    <row r="106" spans="1:39" x14ac:dyDescent="0.2">
      <c r="A106" t="s">
        <v>54</v>
      </c>
      <c r="B106" s="3">
        <v>38231</v>
      </c>
      <c r="C106" s="3">
        <v>38261</v>
      </c>
      <c r="D106">
        <v>2004</v>
      </c>
      <c r="E106">
        <v>9</v>
      </c>
      <c r="F106" s="4">
        <v>94.852941180000002</v>
      </c>
      <c r="G106" s="13">
        <v>4.74</v>
      </c>
      <c r="H106" s="12">
        <v>1.8197009E-2</v>
      </c>
      <c r="I106" s="13">
        <v>1.02</v>
      </c>
      <c r="J106" s="13">
        <v>0.55060799999999999</v>
      </c>
      <c r="K106" s="13">
        <v>10.16</v>
      </c>
      <c r="L106" s="13">
        <v>0.75</v>
      </c>
      <c r="M106" s="13">
        <v>0.39</v>
      </c>
      <c r="N106" s="13">
        <v>5.91</v>
      </c>
      <c r="O106" s="13">
        <v>0.88200000000000001</v>
      </c>
      <c r="P106" s="13">
        <v>0.747</v>
      </c>
      <c r="Q106" s="13">
        <v>5.5439999999999996</v>
      </c>
      <c r="R106" s="13">
        <v>1.7689999999999999</v>
      </c>
      <c r="S106" s="12"/>
      <c r="T106" s="13">
        <v>1.5110000000000001</v>
      </c>
      <c r="U106" s="13">
        <v>0.76100000000000001</v>
      </c>
      <c r="V106" s="13">
        <v>0.371</v>
      </c>
      <c r="W106" s="13">
        <v>8</v>
      </c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</row>
    <row r="107" spans="1:39" x14ac:dyDescent="0.2">
      <c r="A107" t="s">
        <v>54</v>
      </c>
      <c r="B107" s="3">
        <v>38261</v>
      </c>
      <c r="C107" s="3">
        <v>38292</v>
      </c>
      <c r="D107">
        <v>2004</v>
      </c>
      <c r="E107">
        <v>10</v>
      </c>
      <c r="F107" s="4">
        <v>107.6839827</v>
      </c>
      <c r="G107" s="13">
        <v>4.84</v>
      </c>
      <c r="H107" s="12">
        <v>1.4454398E-2</v>
      </c>
      <c r="I107" s="13">
        <v>1.026</v>
      </c>
      <c r="J107" s="13">
        <v>0.49770300000000001</v>
      </c>
      <c r="K107" s="13">
        <v>11.435</v>
      </c>
      <c r="L107" s="13">
        <v>0.34100000000000003</v>
      </c>
      <c r="M107" s="13">
        <v>9.0999999999999998E-2</v>
      </c>
      <c r="N107" s="13">
        <v>6.11</v>
      </c>
      <c r="O107" s="13">
        <v>0.88500000000000001</v>
      </c>
      <c r="P107" s="13">
        <v>0.85599999999999998</v>
      </c>
      <c r="Q107" s="13">
        <v>6.18</v>
      </c>
      <c r="R107" s="13">
        <v>2.3610000000000002</v>
      </c>
      <c r="S107" s="12"/>
      <c r="T107" s="13">
        <v>0.66800000000000004</v>
      </c>
      <c r="U107" s="13">
        <v>0.32700000000000001</v>
      </c>
      <c r="V107" s="13">
        <v>0.23600000000000002</v>
      </c>
      <c r="W107" s="13">
        <v>9.9</v>
      </c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</row>
    <row r="108" spans="1:39" x14ac:dyDescent="0.2">
      <c r="A108" t="s">
        <v>54</v>
      </c>
      <c r="B108" s="3">
        <v>38292</v>
      </c>
      <c r="C108" s="3">
        <v>38322</v>
      </c>
      <c r="D108">
        <v>2004</v>
      </c>
      <c r="E108">
        <v>11</v>
      </c>
      <c r="F108" s="4">
        <v>59.80073848</v>
      </c>
      <c r="G108" s="13">
        <v>4.74</v>
      </c>
      <c r="H108" s="12">
        <v>1.8197009E-2</v>
      </c>
      <c r="I108" s="13">
        <v>1.506</v>
      </c>
      <c r="J108" s="13">
        <v>0.74688779999999999</v>
      </c>
      <c r="K108" s="13">
        <v>16.431000000000001</v>
      </c>
      <c r="L108" s="13">
        <v>0.59099999999999997</v>
      </c>
      <c r="M108" s="13">
        <v>5.8000000000000003E-2</v>
      </c>
      <c r="N108" s="13">
        <v>8.7100000000000009</v>
      </c>
      <c r="O108" s="13">
        <v>1.2789999999999999</v>
      </c>
      <c r="P108" s="13">
        <v>1.228</v>
      </c>
      <c r="Q108" s="13">
        <v>9.2349999999999994</v>
      </c>
      <c r="R108" s="13">
        <v>3.4319999999999999</v>
      </c>
      <c r="S108" s="12"/>
      <c r="T108" s="13">
        <v>1.0469999999999999</v>
      </c>
      <c r="U108" s="13">
        <v>0.45600000000000002</v>
      </c>
      <c r="V108" s="13">
        <v>0.39800000000000002</v>
      </c>
      <c r="W108" s="13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</row>
    <row r="109" spans="1:39" x14ac:dyDescent="0.2">
      <c r="A109" t="s">
        <v>54</v>
      </c>
      <c r="B109" s="3">
        <v>38322</v>
      </c>
      <c r="C109" s="3">
        <v>38353</v>
      </c>
      <c r="D109">
        <v>2004</v>
      </c>
      <c r="E109">
        <v>12</v>
      </c>
      <c r="F109" s="4">
        <v>62.878787879999997</v>
      </c>
      <c r="G109" s="13">
        <v>4.58</v>
      </c>
      <c r="H109" s="12">
        <v>2.6302679999999998E-2</v>
      </c>
      <c r="I109" s="13">
        <v>2.3769999999999998</v>
      </c>
      <c r="J109" s="13">
        <v>1.4807661999999999</v>
      </c>
      <c r="K109" s="13">
        <v>19.399000000000001</v>
      </c>
      <c r="L109" s="13">
        <v>1.2190000000000001</v>
      </c>
      <c r="M109" s="13">
        <v>0.40799999999999997</v>
      </c>
      <c r="N109" s="13">
        <v>10.86</v>
      </c>
      <c r="O109" s="13">
        <v>1.617</v>
      </c>
      <c r="P109" s="13">
        <v>1.589</v>
      </c>
      <c r="Q109" s="13">
        <v>11.39</v>
      </c>
      <c r="R109" s="13">
        <v>2.3359999999999999</v>
      </c>
      <c r="S109" s="12"/>
      <c r="T109" s="13">
        <v>1.9510000000000001</v>
      </c>
      <c r="U109" s="13">
        <v>0.73199999999999998</v>
      </c>
      <c r="V109" s="13">
        <v>0.32400000000000001</v>
      </c>
      <c r="W109" s="13">
        <v>9.3000000000000007</v>
      </c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</row>
    <row r="110" spans="1:39" x14ac:dyDescent="0.2">
      <c r="A110" t="s">
        <v>54</v>
      </c>
      <c r="B110" s="3">
        <v>38353</v>
      </c>
      <c r="C110" s="3">
        <v>38384</v>
      </c>
      <c r="D110">
        <v>2005</v>
      </c>
      <c r="E110">
        <v>1</v>
      </c>
      <c r="F110" s="4">
        <v>90.730837789999995</v>
      </c>
      <c r="G110" s="13">
        <v>4.54</v>
      </c>
      <c r="H110" s="12">
        <v>2.8840314999999998E-2</v>
      </c>
      <c r="I110" s="13">
        <v>2.5640000000000001</v>
      </c>
      <c r="J110" s="13">
        <v>0.62309179999999997</v>
      </c>
      <c r="K110" s="13">
        <v>42.011000000000003</v>
      </c>
      <c r="L110" s="13">
        <v>0.79800000000000004</v>
      </c>
      <c r="M110" s="13">
        <v>0.28799999999999998</v>
      </c>
      <c r="N110" s="13">
        <v>17.91</v>
      </c>
      <c r="O110" s="13">
        <v>2.2050000000000001</v>
      </c>
      <c r="P110" s="13">
        <v>2.665</v>
      </c>
      <c r="Q110" s="13">
        <v>22.104797049999998</v>
      </c>
      <c r="R110" s="13">
        <v>1.915</v>
      </c>
      <c r="S110" s="12">
        <v>2E-3</v>
      </c>
      <c r="T110" s="13">
        <v>1.28</v>
      </c>
      <c r="U110" s="13">
        <v>0.48199999999999998</v>
      </c>
      <c r="V110" s="13">
        <v>0.19400000000000001</v>
      </c>
      <c r="W110" s="13">
        <v>6.2</v>
      </c>
      <c r="X110" s="14">
        <v>31</v>
      </c>
      <c r="Y110" s="14">
        <v>29</v>
      </c>
      <c r="Z110" s="14">
        <v>0.68</v>
      </c>
      <c r="AA110" s="14">
        <v>0.10100000000000001</v>
      </c>
      <c r="AB110" s="14">
        <v>0.76</v>
      </c>
      <c r="AC110" s="14">
        <v>19.3</v>
      </c>
      <c r="AD110" s="14">
        <v>0.96</v>
      </c>
      <c r="AE110" s="14">
        <v>0.64</v>
      </c>
      <c r="AF110" s="14">
        <v>6.8000000000000005E-2</v>
      </c>
      <c r="AG110" s="14">
        <v>214</v>
      </c>
      <c r="AH110" s="14">
        <v>1.1000000000000001</v>
      </c>
      <c r="AI110" s="14">
        <v>0.22</v>
      </c>
      <c r="AJ110" s="14">
        <v>0.51</v>
      </c>
      <c r="AK110" s="14"/>
      <c r="AL110" s="14">
        <v>9</v>
      </c>
      <c r="AM110" s="14">
        <v>0.27</v>
      </c>
    </row>
    <row r="111" spans="1:39" x14ac:dyDescent="0.2">
      <c r="A111" t="s">
        <v>54</v>
      </c>
      <c r="B111" s="3">
        <v>38384</v>
      </c>
      <c r="C111" s="3">
        <v>38412</v>
      </c>
      <c r="D111">
        <v>2005</v>
      </c>
      <c r="E111">
        <v>2</v>
      </c>
      <c r="F111" s="4">
        <v>25.464731350000001</v>
      </c>
      <c r="G111" s="13">
        <v>4.5199999999999996</v>
      </c>
      <c r="H111" s="12">
        <v>3.0199516999999999E-2</v>
      </c>
      <c r="I111" s="13">
        <v>1.718</v>
      </c>
      <c r="J111" s="13">
        <v>1.4155747999999999</v>
      </c>
      <c r="K111" s="13">
        <v>6.5460000000000003</v>
      </c>
      <c r="L111" s="13">
        <v>1.59</v>
      </c>
      <c r="M111" s="13">
        <v>0.65300000000000002</v>
      </c>
      <c r="N111" s="13">
        <v>7.07</v>
      </c>
      <c r="O111" s="13">
        <v>0.82199999999999995</v>
      </c>
      <c r="P111" s="13">
        <v>0.95499999999999996</v>
      </c>
      <c r="Q111" s="13">
        <v>5.7773685370000001</v>
      </c>
      <c r="R111" s="13">
        <v>1.109</v>
      </c>
      <c r="S111" s="12">
        <v>2E-3</v>
      </c>
      <c r="T111" s="13">
        <v>2.5110000000000001</v>
      </c>
      <c r="U111" s="13">
        <v>0.92100000000000004</v>
      </c>
      <c r="V111" s="13">
        <v>0.26800000000000002</v>
      </c>
      <c r="W111" s="13">
        <v>6.7</v>
      </c>
      <c r="X111" s="14">
        <v>77</v>
      </c>
      <c r="Y111" s="14">
        <v>63</v>
      </c>
      <c r="Z111" s="14">
        <v>1.88</v>
      </c>
      <c r="AA111" s="14">
        <v>6.9000000000000006E-2</v>
      </c>
      <c r="AB111" s="14">
        <v>0.78</v>
      </c>
      <c r="AC111" s="14">
        <v>12.1</v>
      </c>
      <c r="AD111" s="14">
        <v>0.63</v>
      </c>
      <c r="AE111" s="14">
        <v>0.47</v>
      </c>
      <c r="AF111" s="14">
        <v>5.5E-2</v>
      </c>
      <c r="AG111" s="14">
        <v>120</v>
      </c>
      <c r="AH111" s="14">
        <v>1.08</v>
      </c>
      <c r="AI111" s="14">
        <v>0.27</v>
      </c>
      <c r="AJ111" s="14">
        <v>0.26</v>
      </c>
      <c r="AK111" s="14"/>
      <c r="AL111" s="14">
        <v>11</v>
      </c>
      <c r="AM111" s="14">
        <v>0.32</v>
      </c>
    </row>
    <row r="112" spans="1:39" x14ac:dyDescent="0.2">
      <c r="A112" t="s">
        <v>54</v>
      </c>
      <c r="B112" s="3">
        <v>38412</v>
      </c>
      <c r="C112" s="3">
        <v>38443</v>
      </c>
      <c r="D112">
        <v>2005</v>
      </c>
      <c r="E112">
        <v>3</v>
      </c>
      <c r="F112" s="4">
        <v>47.692258719999998</v>
      </c>
      <c r="G112" s="13">
        <v>4.55</v>
      </c>
      <c r="H112" s="12">
        <v>2.8183829000000001E-2</v>
      </c>
      <c r="I112" s="13">
        <v>0.86629999999999996</v>
      </c>
      <c r="J112" s="13">
        <v>0.66162938000000004</v>
      </c>
      <c r="K112" s="13">
        <v>4.4301000000000004</v>
      </c>
      <c r="L112" s="13">
        <v>0.87080000000000002</v>
      </c>
      <c r="M112" s="13">
        <v>0.16800000000000001</v>
      </c>
      <c r="N112" s="13">
        <v>4.28</v>
      </c>
      <c r="O112" s="13">
        <v>0.45400000000000001</v>
      </c>
      <c r="P112" s="13">
        <v>0.52300000000000002</v>
      </c>
      <c r="Q112" s="13">
        <v>3.3580000000000001</v>
      </c>
      <c r="R112" s="13">
        <v>0.748</v>
      </c>
      <c r="S112" s="12">
        <v>4.0000000000000001E-3</v>
      </c>
      <c r="T112" s="13">
        <v>1.295541278</v>
      </c>
      <c r="U112" s="13">
        <v>0.424741278</v>
      </c>
      <c r="V112" s="13">
        <v>0.25674127800000002</v>
      </c>
      <c r="W112" s="13"/>
      <c r="X112" s="14"/>
      <c r="Y112" s="14"/>
      <c r="Z112" s="14">
        <v>0.5</v>
      </c>
      <c r="AA112" s="14">
        <v>7.8E-2</v>
      </c>
      <c r="AB112" s="14">
        <v>0.4</v>
      </c>
      <c r="AC112" s="14">
        <v>10.5</v>
      </c>
      <c r="AD112" s="14">
        <v>1.17</v>
      </c>
      <c r="AE112" s="14">
        <v>1.68</v>
      </c>
      <c r="AF112" s="14"/>
      <c r="AG112" s="14">
        <v>22</v>
      </c>
      <c r="AH112" s="14">
        <v>0.74</v>
      </c>
      <c r="AI112" s="14">
        <v>0.34</v>
      </c>
      <c r="AJ112" s="14">
        <v>0.15</v>
      </c>
      <c r="AK112" s="14"/>
      <c r="AL112" s="14">
        <v>5.8</v>
      </c>
      <c r="AM112" s="14">
        <v>0.21</v>
      </c>
    </row>
    <row r="113" spans="1:40" x14ac:dyDescent="0.2">
      <c r="A113" t="s">
        <v>54</v>
      </c>
      <c r="B113" s="3">
        <v>38443</v>
      </c>
      <c r="C113" s="3">
        <v>38473</v>
      </c>
      <c r="D113">
        <v>2005</v>
      </c>
      <c r="E113">
        <v>4</v>
      </c>
      <c r="F113" s="4">
        <v>36.745607329999999</v>
      </c>
      <c r="G113" s="13">
        <v>4.96</v>
      </c>
      <c r="H113" s="12">
        <v>1.0964781999999999E-2</v>
      </c>
      <c r="I113" s="13">
        <v>1.1120000000000001</v>
      </c>
      <c r="J113" s="13">
        <v>0.90035779999999999</v>
      </c>
      <c r="K113" s="13">
        <v>4.5810000000000004</v>
      </c>
      <c r="L113" s="13">
        <v>1.4079999999999999</v>
      </c>
      <c r="M113" s="13">
        <v>1.681</v>
      </c>
      <c r="N113" s="13">
        <v>4.7699999999999996</v>
      </c>
      <c r="O113" s="13">
        <v>0.74160384000000001</v>
      </c>
      <c r="P113" s="13">
        <v>0.71607347899999996</v>
      </c>
      <c r="Q113" s="13">
        <v>3.3642313669999999</v>
      </c>
      <c r="R113" s="13">
        <v>1.728925633</v>
      </c>
      <c r="S113" s="12">
        <v>6.0999999999999999E-2</v>
      </c>
      <c r="T113" s="13">
        <v>3.4729999999999999</v>
      </c>
      <c r="U113" s="13">
        <v>2.0649999999999999</v>
      </c>
      <c r="V113" s="13">
        <v>0.3839999999999999</v>
      </c>
      <c r="W113" s="13">
        <v>9.1</v>
      </c>
      <c r="X113" s="14">
        <v>45</v>
      </c>
      <c r="Y113" s="14">
        <v>42</v>
      </c>
      <c r="Z113" s="14">
        <v>1.07</v>
      </c>
      <c r="AA113" s="14">
        <v>4.4999999999999998E-2</v>
      </c>
      <c r="AB113" s="14"/>
      <c r="AC113" s="14">
        <v>16.600000000000001</v>
      </c>
      <c r="AD113" s="14">
        <v>0.53</v>
      </c>
      <c r="AE113" s="14">
        <v>0.57999999999999996</v>
      </c>
      <c r="AF113" s="14">
        <v>5.0999999999999997E-2</v>
      </c>
      <c r="AG113" s="14">
        <v>85</v>
      </c>
      <c r="AH113" s="14">
        <v>1.1299999999999999</v>
      </c>
      <c r="AI113" s="14">
        <v>0.19</v>
      </c>
      <c r="AJ113" s="14">
        <v>0.2</v>
      </c>
      <c r="AK113" s="14"/>
      <c r="AL113" s="14">
        <v>11</v>
      </c>
      <c r="AM113" s="14">
        <v>0.24</v>
      </c>
    </row>
    <row r="114" spans="1:40" x14ac:dyDescent="0.2">
      <c r="A114" t="s">
        <v>54</v>
      </c>
      <c r="B114" s="3">
        <v>38473</v>
      </c>
      <c r="C114" s="3">
        <v>38504</v>
      </c>
      <c r="D114">
        <v>2005</v>
      </c>
      <c r="E114">
        <v>5</v>
      </c>
      <c r="F114" s="4">
        <v>56.853195820000003</v>
      </c>
      <c r="G114" s="13">
        <v>5.18</v>
      </c>
      <c r="H114" s="12">
        <v>6.6069340000000001E-3</v>
      </c>
      <c r="I114" s="13">
        <v>1.2010000000000001</v>
      </c>
      <c r="J114" s="13">
        <v>0.96898359999999994</v>
      </c>
      <c r="K114" s="13">
        <v>5.0220000000000002</v>
      </c>
      <c r="L114" s="13">
        <v>1.353</v>
      </c>
      <c r="M114" s="13">
        <v>0.92800000000000005</v>
      </c>
      <c r="N114" s="13">
        <v>5.0599999999999996</v>
      </c>
      <c r="O114" s="13">
        <v>1.1459999999999999</v>
      </c>
      <c r="P114" s="13">
        <v>0.85099999999999998</v>
      </c>
      <c r="Q114" s="13">
        <v>3.2719999999999998</v>
      </c>
      <c r="R114" s="13">
        <v>2.7210000000000001</v>
      </c>
      <c r="S114" s="12">
        <v>1.2999999999999999E-2</v>
      </c>
      <c r="T114" s="13">
        <v>2.6989999999999998</v>
      </c>
      <c r="U114" s="13">
        <v>1.3460000000000001</v>
      </c>
      <c r="V114" s="13">
        <v>0.41800000000000004</v>
      </c>
      <c r="W114" s="13">
        <v>12.8</v>
      </c>
      <c r="X114" s="14">
        <v>35</v>
      </c>
      <c r="Y114" s="14">
        <v>42</v>
      </c>
      <c r="Z114" s="14">
        <v>0.86</v>
      </c>
      <c r="AA114" s="14">
        <v>5.8999999999999997E-2</v>
      </c>
      <c r="AB114" s="14">
        <v>1.2</v>
      </c>
      <c r="AC114" s="14">
        <v>11.5</v>
      </c>
      <c r="AD114" s="14">
        <v>1.25</v>
      </c>
      <c r="AE114" s="14">
        <v>1.08</v>
      </c>
      <c r="AF114" s="14">
        <v>6.9000000000000006E-2</v>
      </c>
      <c r="AG114" s="14">
        <v>155</v>
      </c>
      <c r="AH114" s="14">
        <v>0.89</v>
      </c>
      <c r="AI114" s="14">
        <v>0.23</v>
      </c>
      <c r="AJ114" s="14">
        <v>0.28999999999999998</v>
      </c>
      <c r="AK114" s="14"/>
      <c r="AL114" s="14">
        <v>31</v>
      </c>
      <c r="AM114" s="14">
        <v>2.4</v>
      </c>
    </row>
    <row r="115" spans="1:40" x14ac:dyDescent="0.2">
      <c r="A115" t="s">
        <v>54</v>
      </c>
      <c r="B115" s="3">
        <v>38504</v>
      </c>
      <c r="C115" s="3">
        <v>38534</v>
      </c>
      <c r="D115">
        <v>2005</v>
      </c>
      <c r="E115">
        <v>6</v>
      </c>
      <c r="F115" s="4">
        <v>51.222307100000002</v>
      </c>
      <c r="G115" s="13">
        <v>5.41</v>
      </c>
      <c r="H115" s="12">
        <v>3.8904510000000001E-3</v>
      </c>
      <c r="I115" s="13">
        <v>0.46435826299999999</v>
      </c>
      <c r="J115" s="13">
        <v>0.36995196499999999</v>
      </c>
      <c r="K115" s="13">
        <v>2.0434263600000002</v>
      </c>
      <c r="L115" s="13">
        <v>0.36030000000000001</v>
      </c>
      <c r="M115" s="13">
        <v>0.29699999999999999</v>
      </c>
      <c r="N115" s="13">
        <v>2.2709999999999999</v>
      </c>
      <c r="O115" s="13">
        <v>0.40300000000000002</v>
      </c>
      <c r="P115" s="13">
        <v>0.373</v>
      </c>
      <c r="Q115" s="13">
        <v>1.8240000000000001</v>
      </c>
      <c r="R115" s="13">
        <v>1.7709999999999999</v>
      </c>
      <c r="S115" s="12">
        <v>5.0000000000000001E-3</v>
      </c>
      <c r="T115" s="13">
        <v>1.133541363</v>
      </c>
      <c r="U115" s="13">
        <v>0.77324136300000001</v>
      </c>
      <c r="V115" s="13">
        <v>0.47624136300000003</v>
      </c>
      <c r="W115" s="13">
        <v>10.6</v>
      </c>
      <c r="X115" s="14">
        <v>26</v>
      </c>
      <c r="Y115" s="14">
        <v>30</v>
      </c>
      <c r="Z115" s="14">
        <v>0.51</v>
      </c>
      <c r="AA115" s="14">
        <v>2.5999999999999999E-2</v>
      </c>
      <c r="AB115" s="14">
        <v>1.06</v>
      </c>
      <c r="AC115" s="14">
        <v>8.1</v>
      </c>
      <c r="AD115" s="14">
        <v>0.5</v>
      </c>
      <c r="AE115" s="14">
        <v>0.35</v>
      </c>
      <c r="AF115" s="14">
        <v>2.5000000000000001E-2</v>
      </c>
      <c r="AG115" s="14">
        <v>62</v>
      </c>
      <c r="AH115" s="14">
        <v>0.6</v>
      </c>
      <c r="AI115" s="14">
        <v>0.12</v>
      </c>
      <c r="AJ115" s="14">
        <v>0.12</v>
      </c>
      <c r="AK115" s="14"/>
      <c r="AL115" s="14">
        <v>34</v>
      </c>
      <c r="AM115" s="14">
        <v>1.2</v>
      </c>
    </row>
    <row r="116" spans="1:40" x14ac:dyDescent="0.2">
      <c r="A116" t="s">
        <v>54</v>
      </c>
      <c r="B116" s="3">
        <v>38534</v>
      </c>
      <c r="C116" s="3">
        <v>38565</v>
      </c>
      <c r="D116">
        <v>2005</v>
      </c>
      <c r="E116">
        <v>7</v>
      </c>
      <c r="F116" s="4">
        <v>86.847466260000004</v>
      </c>
      <c r="G116" s="13">
        <v>5.25</v>
      </c>
      <c r="H116" s="12">
        <v>5.6234129999999998E-3</v>
      </c>
      <c r="I116" s="13">
        <v>0.64</v>
      </c>
      <c r="J116" s="13">
        <v>0.4305754</v>
      </c>
      <c r="K116" s="13">
        <v>4.5330000000000004</v>
      </c>
      <c r="L116" s="13">
        <v>0.46</v>
      </c>
      <c r="M116" s="13">
        <v>0.28100000000000003</v>
      </c>
      <c r="N116" s="13">
        <v>3.536</v>
      </c>
      <c r="O116" s="13">
        <v>0.84</v>
      </c>
      <c r="P116" s="13">
        <v>0.75</v>
      </c>
      <c r="Q116" s="13">
        <v>3.02</v>
      </c>
      <c r="R116" s="13">
        <v>2.3690000000000002</v>
      </c>
      <c r="S116" s="12">
        <v>1.2E-2</v>
      </c>
      <c r="T116" s="13">
        <v>1.228</v>
      </c>
      <c r="U116" s="13">
        <v>0.76800000000000002</v>
      </c>
      <c r="V116" s="13">
        <v>0.48699999999999999</v>
      </c>
      <c r="W116" s="13">
        <v>16</v>
      </c>
      <c r="X116" s="14">
        <v>29</v>
      </c>
      <c r="Y116" s="14">
        <v>29</v>
      </c>
      <c r="Z116" s="14">
        <v>0.5</v>
      </c>
      <c r="AA116" s="14">
        <v>2.3E-2</v>
      </c>
      <c r="AB116" s="14">
        <v>0.69</v>
      </c>
      <c r="AC116" s="14">
        <v>5.6</v>
      </c>
      <c r="AD116" s="14">
        <v>0.42</v>
      </c>
      <c r="AE116" s="14">
        <v>0.34</v>
      </c>
      <c r="AF116" s="14">
        <v>3.3000000000000002E-2</v>
      </c>
      <c r="AG116" s="14">
        <v>54</v>
      </c>
      <c r="AH116" s="14">
        <v>0.74</v>
      </c>
      <c r="AI116" s="14">
        <v>0.1</v>
      </c>
      <c r="AJ116" s="14">
        <v>0.12</v>
      </c>
      <c r="AK116" s="14"/>
      <c r="AL116" s="14">
        <v>44</v>
      </c>
      <c r="AM116" s="14">
        <v>0.65</v>
      </c>
    </row>
    <row r="117" spans="1:40" x14ac:dyDescent="0.2">
      <c r="A117" t="s">
        <v>54</v>
      </c>
      <c r="B117" s="3">
        <v>38565</v>
      </c>
      <c r="C117" s="3">
        <v>38596</v>
      </c>
      <c r="D117">
        <v>2005</v>
      </c>
      <c r="E117">
        <v>8</v>
      </c>
      <c r="F117" s="4">
        <v>100.4456328</v>
      </c>
      <c r="G117" s="13">
        <v>5.0199999999999996</v>
      </c>
      <c r="H117" s="12">
        <v>9.5499260000000002E-3</v>
      </c>
      <c r="I117" s="13">
        <v>0.46</v>
      </c>
      <c r="J117" s="13">
        <v>0.3359992</v>
      </c>
      <c r="K117" s="13">
        <v>2.6840000000000002</v>
      </c>
      <c r="L117" s="13">
        <v>0.26800000000000002</v>
      </c>
      <c r="M117" s="13">
        <v>0.185</v>
      </c>
      <c r="N117" s="13">
        <v>2.2850000000000001</v>
      </c>
      <c r="O117" s="13">
        <v>0.32800000000000001</v>
      </c>
      <c r="P117" s="13">
        <v>0.25800000000000001</v>
      </c>
      <c r="Q117" s="13">
        <v>1.851</v>
      </c>
      <c r="R117" s="13">
        <v>1.1160000000000001</v>
      </c>
      <c r="S117" s="12">
        <v>4.0000000000000001E-3</v>
      </c>
      <c r="T117" s="13">
        <v>0.82504266999999998</v>
      </c>
      <c r="U117" s="13">
        <v>0.55704266999999996</v>
      </c>
      <c r="V117" s="13">
        <v>0.37204266999999996</v>
      </c>
      <c r="W117" s="13">
        <v>8.3000000000000007</v>
      </c>
      <c r="X117" s="14">
        <v>20</v>
      </c>
      <c r="Y117" s="14">
        <v>20</v>
      </c>
      <c r="Z117" s="14">
        <v>0.27</v>
      </c>
      <c r="AA117" s="14">
        <v>1.6E-2</v>
      </c>
      <c r="AB117" s="14">
        <v>0.5</v>
      </c>
      <c r="AC117" s="14">
        <v>4</v>
      </c>
      <c r="AD117" s="14">
        <v>0.38</v>
      </c>
      <c r="AE117" s="14">
        <v>0.2</v>
      </c>
      <c r="AF117" s="14">
        <v>0.16200000000000001</v>
      </c>
      <c r="AG117" s="14">
        <v>27</v>
      </c>
      <c r="AH117" s="14">
        <v>0.51</v>
      </c>
      <c r="AI117" s="14">
        <v>0.09</v>
      </c>
      <c r="AJ117" s="14">
        <v>0.08</v>
      </c>
      <c r="AK117" s="14"/>
      <c r="AL117" s="14">
        <v>26</v>
      </c>
      <c r="AM117" s="14">
        <v>0.4</v>
      </c>
    </row>
    <row r="118" spans="1:40" x14ac:dyDescent="0.2">
      <c r="A118" t="s">
        <v>54</v>
      </c>
      <c r="B118" s="3">
        <v>38596</v>
      </c>
      <c r="C118" s="3">
        <v>38626</v>
      </c>
      <c r="D118">
        <v>2005</v>
      </c>
      <c r="E118">
        <v>9</v>
      </c>
      <c r="F118" s="4">
        <v>50.28966132</v>
      </c>
      <c r="G118" s="13">
        <v>4.6900000000000004</v>
      </c>
      <c r="H118" s="12">
        <v>2.0417378999999999E-2</v>
      </c>
      <c r="I118" s="13">
        <v>1.474</v>
      </c>
      <c r="J118" s="13">
        <v>0.91230040000000001</v>
      </c>
      <c r="K118" s="13">
        <v>12.157999999999999</v>
      </c>
      <c r="L118" s="13">
        <v>1.4710000000000001</v>
      </c>
      <c r="M118" s="13">
        <v>0.754</v>
      </c>
      <c r="N118" s="13">
        <v>8.2200000000000006</v>
      </c>
      <c r="O118" s="13">
        <v>1.0900000000000001</v>
      </c>
      <c r="P118" s="13">
        <v>1.2110000000000001</v>
      </c>
      <c r="Q118" s="13">
        <v>6.819</v>
      </c>
      <c r="R118" s="13">
        <v>2.3279999999999998</v>
      </c>
      <c r="S118" s="12">
        <v>6.0000000000000001E-3</v>
      </c>
      <c r="T118" s="13">
        <v>2.7088871230000002</v>
      </c>
      <c r="U118" s="13">
        <v>1.2378871229999999</v>
      </c>
      <c r="V118" s="13">
        <v>0.48388712299999992</v>
      </c>
      <c r="W118" s="13">
        <v>9</v>
      </c>
      <c r="X118" s="14">
        <v>24</v>
      </c>
      <c r="Y118" s="14">
        <v>28</v>
      </c>
      <c r="Z118" s="14">
        <v>0.55000000000000004</v>
      </c>
      <c r="AA118" s="14">
        <v>6.2E-2</v>
      </c>
      <c r="AB118" s="14">
        <v>1.1100000000000001</v>
      </c>
      <c r="AC118" s="14">
        <v>16.8</v>
      </c>
      <c r="AD118" s="14">
        <v>0.8</v>
      </c>
      <c r="AE118" s="14">
        <v>0.63</v>
      </c>
      <c r="AF118" s="14">
        <v>7.0000000000000007E-2</v>
      </c>
      <c r="AG118" s="14">
        <v>152</v>
      </c>
      <c r="AH118" s="14">
        <v>0.82</v>
      </c>
      <c r="AI118" s="14">
        <v>0.22</v>
      </c>
      <c r="AJ118" s="14">
        <v>0.33</v>
      </c>
      <c r="AK118" s="14"/>
      <c r="AL118" s="14">
        <v>21</v>
      </c>
      <c r="AM118" s="14">
        <v>0.17</v>
      </c>
    </row>
    <row r="119" spans="1:40" x14ac:dyDescent="0.2">
      <c r="A119" t="s">
        <v>54</v>
      </c>
      <c r="B119" s="3">
        <v>38626</v>
      </c>
      <c r="C119" s="3">
        <v>38657</v>
      </c>
      <c r="D119">
        <v>2005</v>
      </c>
      <c r="E119">
        <v>10</v>
      </c>
      <c r="F119" s="4">
        <v>61.2394958</v>
      </c>
      <c r="G119" s="13">
        <v>4.96</v>
      </c>
      <c r="H119" s="12">
        <v>1.0964781999999999E-2</v>
      </c>
      <c r="I119" s="13">
        <v>0.77900000000000003</v>
      </c>
      <c r="J119" s="13">
        <v>0.4188248</v>
      </c>
      <c r="K119" s="13">
        <v>7.7960000000000003</v>
      </c>
      <c r="L119" s="13">
        <v>0.505</v>
      </c>
      <c r="M119" s="13">
        <v>0.10100000000000001</v>
      </c>
      <c r="N119" s="13">
        <v>4.92</v>
      </c>
      <c r="O119" s="13">
        <v>0.64200000000000002</v>
      </c>
      <c r="P119" s="13">
        <v>0.77800000000000002</v>
      </c>
      <c r="Q119" s="13">
        <v>4.4029999999999996</v>
      </c>
      <c r="R119" s="13">
        <v>2.5609999999999999</v>
      </c>
      <c r="S119" s="12">
        <v>3.0000000000000001E-3</v>
      </c>
      <c r="T119" s="13">
        <v>0.90562477200000002</v>
      </c>
      <c r="U119" s="13">
        <v>0.40062477200000002</v>
      </c>
      <c r="V119" s="13">
        <v>0.29962477200000004</v>
      </c>
      <c r="W119" s="13">
        <v>9.8000000000000007</v>
      </c>
      <c r="X119" s="14">
        <v>17</v>
      </c>
      <c r="Y119" s="14">
        <v>19</v>
      </c>
      <c r="Z119" s="14">
        <v>0.36</v>
      </c>
      <c r="AA119" s="14">
        <v>2.7E-2</v>
      </c>
      <c r="AB119" s="14">
        <v>0.59</v>
      </c>
      <c r="AC119" s="14">
        <v>8.8000000000000007</v>
      </c>
      <c r="AD119" s="14">
        <v>0.6</v>
      </c>
      <c r="AE119" s="14">
        <v>0.27</v>
      </c>
      <c r="AF119" s="14">
        <v>2.7E-2</v>
      </c>
      <c r="AG119" s="14">
        <v>115</v>
      </c>
      <c r="AH119" s="14">
        <v>0.47</v>
      </c>
      <c r="AI119" s="14">
        <v>0.14000000000000001</v>
      </c>
      <c r="AJ119" s="14">
        <v>0.14000000000000001</v>
      </c>
      <c r="AK119" s="14"/>
      <c r="AL119" s="14">
        <v>27</v>
      </c>
      <c r="AM119" s="14">
        <v>0.33</v>
      </c>
    </row>
    <row r="120" spans="1:40" x14ac:dyDescent="0.2">
      <c r="A120" t="s">
        <v>54</v>
      </c>
      <c r="B120" s="3">
        <v>38657</v>
      </c>
      <c r="C120" s="3">
        <v>38687</v>
      </c>
      <c r="D120">
        <v>2005</v>
      </c>
      <c r="E120">
        <v>11</v>
      </c>
      <c r="F120" s="4">
        <v>83.683473390000003</v>
      </c>
      <c r="G120" s="13">
        <v>4.6900000000000004</v>
      </c>
      <c r="H120" s="12">
        <v>2.0417378999999999E-2</v>
      </c>
      <c r="I120" s="13">
        <v>1.278</v>
      </c>
      <c r="J120" s="13">
        <v>0.57964079999999996</v>
      </c>
      <c r="K120" s="13">
        <v>15.116</v>
      </c>
      <c r="L120" s="13">
        <v>0.79800000000000004</v>
      </c>
      <c r="M120" s="13">
        <v>0.314</v>
      </c>
      <c r="N120" s="13">
        <v>8.1999999999999993</v>
      </c>
      <c r="O120" s="13">
        <v>0.88</v>
      </c>
      <c r="P120" s="13">
        <v>1.1839999999999999</v>
      </c>
      <c r="Q120" s="13">
        <v>8.2629999999999999</v>
      </c>
      <c r="R120" s="13">
        <v>1.954</v>
      </c>
      <c r="S120" s="12">
        <v>5.0000000000000001E-3</v>
      </c>
      <c r="T120" s="13">
        <v>1.3860000000000001</v>
      </c>
      <c r="U120" s="13">
        <v>0.58799999999999997</v>
      </c>
      <c r="V120" s="13">
        <v>0.27399999999999997</v>
      </c>
      <c r="W120" s="13">
        <v>6.8</v>
      </c>
      <c r="X120" s="14">
        <v>32</v>
      </c>
      <c r="Y120" s="14">
        <v>38</v>
      </c>
      <c r="Z120" s="14">
        <v>0.64</v>
      </c>
      <c r="AA120" s="14">
        <v>5.0999999999999997E-2</v>
      </c>
      <c r="AB120" s="14">
        <v>0.52</v>
      </c>
      <c r="AC120" s="14">
        <v>9.1999999999999993</v>
      </c>
      <c r="AD120" s="14">
        <v>0.66</v>
      </c>
      <c r="AE120" s="14">
        <v>0.51</v>
      </c>
      <c r="AF120" s="14">
        <v>3.3000000000000002E-2</v>
      </c>
      <c r="AG120" s="14">
        <v>99</v>
      </c>
      <c r="AH120" s="14">
        <v>0.66</v>
      </c>
      <c r="AI120" s="14">
        <v>0.19</v>
      </c>
      <c r="AJ120" s="14">
        <v>0.13</v>
      </c>
      <c r="AK120" s="14"/>
      <c r="AL120" s="14">
        <v>16</v>
      </c>
      <c r="AM120" s="14">
        <v>0.2</v>
      </c>
    </row>
    <row r="121" spans="1:40" x14ac:dyDescent="0.2">
      <c r="A121" t="s">
        <v>54</v>
      </c>
      <c r="B121" s="3">
        <v>38687</v>
      </c>
      <c r="C121" s="3">
        <v>38718</v>
      </c>
      <c r="D121">
        <v>2005</v>
      </c>
      <c r="E121">
        <v>12</v>
      </c>
      <c r="F121" s="4">
        <v>50.51566081</v>
      </c>
      <c r="G121" s="13">
        <v>4.6500000000000004</v>
      </c>
      <c r="H121" s="12">
        <v>2.2387211000000001E-2</v>
      </c>
      <c r="I121" s="13">
        <v>1.101</v>
      </c>
      <c r="J121" s="13">
        <v>0.87092400000000003</v>
      </c>
      <c r="K121" s="13">
        <v>4.9800000000000004</v>
      </c>
      <c r="L121" s="13">
        <v>0.92900000000000005</v>
      </c>
      <c r="M121" s="13">
        <v>0.34899999999999998</v>
      </c>
      <c r="N121" s="13">
        <v>4.62</v>
      </c>
      <c r="O121" s="13">
        <v>0.621</v>
      </c>
      <c r="P121" s="13">
        <v>0.46100000000000002</v>
      </c>
      <c r="Q121" s="13">
        <v>3.6909999999999998</v>
      </c>
      <c r="R121" s="13">
        <v>1.2410000000000001</v>
      </c>
      <c r="S121" s="12">
        <v>4.0000000000000001E-3</v>
      </c>
      <c r="T121" s="13">
        <v>1.59</v>
      </c>
      <c r="U121" s="13">
        <v>0.66100000000000003</v>
      </c>
      <c r="V121" s="13">
        <v>0.31200000000000006</v>
      </c>
      <c r="W121" s="13">
        <v>6.4</v>
      </c>
      <c r="X121" s="14">
        <v>32</v>
      </c>
      <c r="Y121" s="14">
        <v>27</v>
      </c>
      <c r="Z121" s="14">
        <v>1.22</v>
      </c>
      <c r="AA121" s="14">
        <v>4.2000000000000003E-2</v>
      </c>
      <c r="AB121" s="14">
        <v>4.32</v>
      </c>
      <c r="AC121" s="14">
        <v>9.6999999999999993</v>
      </c>
      <c r="AD121" s="14">
        <v>0.48</v>
      </c>
      <c r="AE121" s="14">
        <v>0.36</v>
      </c>
      <c r="AF121" s="14">
        <v>2.8000000000000001E-2</v>
      </c>
      <c r="AG121" s="14">
        <v>85</v>
      </c>
      <c r="AH121" s="14">
        <v>0.79</v>
      </c>
      <c r="AI121" s="14">
        <v>0.15</v>
      </c>
      <c r="AJ121" s="14">
        <v>0.13</v>
      </c>
      <c r="AK121" s="14"/>
      <c r="AL121" s="14">
        <v>5.3</v>
      </c>
      <c r="AM121" s="14">
        <v>0.11</v>
      </c>
    </row>
    <row r="122" spans="1:40" x14ac:dyDescent="0.2">
      <c r="A122" t="s">
        <v>54</v>
      </c>
      <c r="B122" s="3">
        <v>38718</v>
      </c>
      <c r="C122" s="3">
        <v>38749</v>
      </c>
      <c r="D122">
        <v>2006</v>
      </c>
      <c r="E122">
        <v>1</v>
      </c>
      <c r="F122" s="4">
        <v>63.451744329999997</v>
      </c>
      <c r="G122" s="13">
        <v>4.6100000000000003</v>
      </c>
      <c r="H122" s="12">
        <v>2.4547089000000001E-2</v>
      </c>
      <c r="I122" s="13">
        <v>0.78100000000000003</v>
      </c>
      <c r="J122" s="13">
        <v>0.69026319999999997</v>
      </c>
      <c r="K122" s="13">
        <v>1.964</v>
      </c>
      <c r="L122" s="13">
        <v>0.72099999999999997</v>
      </c>
      <c r="M122" s="13">
        <v>0.30499999999999999</v>
      </c>
      <c r="N122" s="13">
        <v>3.044</v>
      </c>
      <c r="O122" s="13">
        <v>0.27646575800000001</v>
      </c>
      <c r="P122" s="13">
        <v>0.23437232699999999</v>
      </c>
      <c r="Q122" s="13">
        <v>1.6738189750000001</v>
      </c>
      <c r="R122" s="13">
        <v>0.62491512400000004</v>
      </c>
      <c r="S122" s="12">
        <v>6.0000000000000001E-3</v>
      </c>
      <c r="T122" s="13">
        <v>1.1719999999999999</v>
      </c>
      <c r="U122" s="13">
        <v>0.45100000000000001</v>
      </c>
      <c r="V122" s="13">
        <v>0.14600000000000002</v>
      </c>
      <c r="W122" s="13">
        <v>3.5</v>
      </c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</row>
    <row r="123" spans="1:40" x14ac:dyDescent="0.2">
      <c r="A123" t="s">
        <v>54</v>
      </c>
      <c r="B123" s="3">
        <v>38749</v>
      </c>
      <c r="C123" s="3">
        <v>38777</v>
      </c>
      <c r="D123">
        <v>2006</v>
      </c>
      <c r="E123">
        <v>2</v>
      </c>
      <c r="F123" s="4">
        <v>28.078049400000001</v>
      </c>
      <c r="G123" s="13">
        <v>4.32</v>
      </c>
      <c r="H123" s="12">
        <v>4.7863008999999998E-2</v>
      </c>
      <c r="I123" s="13">
        <v>1.5509999999999999</v>
      </c>
      <c r="J123" s="13">
        <v>1.365969</v>
      </c>
      <c r="K123" s="13">
        <v>4.0049999999999999</v>
      </c>
      <c r="L123" s="13">
        <v>1.3580000000000001</v>
      </c>
      <c r="M123" s="13">
        <v>1.3580000000000001</v>
      </c>
      <c r="N123" s="13">
        <v>5.68</v>
      </c>
      <c r="O123" s="13">
        <v>0.87545118200000005</v>
      </c>
      <c r="P123" s="13">
        <v>0.74874991000000002</v>
      </c>
      <c r="Q123" s="13">
        <v>2.4514656920000002</v>
      </c>
      <c r="R123" s="13">
        <v>0.83111394100000002</v>
      </c>
      <c r="S123" s="12">
        <v>8.9999999999999993E-3</v>
      </c>
      <c r="T123" s="13">
        <v>1.9060000000000001</v>
      </c>
      <c r="U123" s="13">
        <v>0.54800000000000004</v>
      </c>
      <c r="V123" s="13">
        <v>-0.81</v>
      </c>
      <c r="W123" s="13">
        <v>4.3</v>
      </c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</row>
    <row r="124" spans="1:40" x14ac:dyDescent="0.2">
      <c r="A124" t="s">
        <v>54</v>
      </c>
      <c r="B124" s="3">
        <v>38777</v>
      </c>
      <c r="C124" s="3">
        <v>38808</v>
      </c>
      <c r="D124">
        <v>2006</v>
      </c>
      <c r="E124">
        <v>3</v>
      </c>
      <c r="F124" s="4">
        <v>36.46867838</v>
      </c>
      <c r="G124" s="13">
        <v>4.26</v>
      </c>
      <c r="H124" s="12">
        <v>5.4954086999999999E-2</v>
      </c>
      <c r="I124" s="13">
        <v>1.4450000000000001</v>
      </c>
      <c r="J124" s="13">
        <v>1.2665755999999999</v>
      </c>
      <c r="K124" s="13">
        <v>3.8620000000000001</v>
      </c>
      <c r="L124" s="13">
        <v>1.78</v>
      </c>
      <c r="M124" s="13">
        <v>0.49099999999999999</v>
      </c>
      <c r="N124" s="13">
        <v>6.36</v>
      </c>
      <c r="O124" s="13">
        <v>1.013723116</v>
      </c>
      <c r="P124" s="13">
        <v>0.76720218900000003</v>
      </c>
      <c r="Q124" s="13">
        <v>2.8006568089999999</v>
      </c>
      <c r="R124" s="13">
        <v>1.2260685570000001</v>
      </c>
      <c r="S124" s="12">
        <v>1.0999999999999999E-2</v>
      </c>
      <c r="T124" s="13">
        <v>2.617</v>
      </c>
      <c r="U124" s="13">
        <v>0.83699999999999997</v>
      </c>
      <c r="V124" s="13">
        <v>0.34599999999999997</v>
      </c>
      <c r="W124" s="13">
        <v>9.5</v>
      </c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</row>
    <row r="125" spans="1:40" x14ac:dyDescent="0.2">
      <c r="A125" t="s">
        <v>54</v>
      </c>
      <c r="B125" s="3">
        <v>38808</v>
      </c>
      <c r="C125" s="3">
        <v>38838</v>
      </c>
      <c r="D125">
        <v>2006</v>
      </c>
      <c r="E125">
        <v>4</v>
      </c>
      <c r="F125" s="4">
        <v>95.998854089999995</v>
      </c>
      <c r="G125" s="13">
        <v>4.53</v>
      </c>
      <c r="H125" s="12">
        <v>2.9512092E-2</v>
      </c>
      <c r="I125" s="13">
        <v>0.88297521300000004</v>
      </c>
      <c r="J125" s="13">
        <v>0.703482469</v>
      </c>
      <c r="K125" s="13">
        <v>3.8851243279999998</v>
      </c>
      <c r="L125" s="13">
        <v>0.77559568400000001</v>
      </c>
      <c r="M125" s="13">
        <v>0.48899999999999999</v>
      </c>
      <c r="N125" s="13">
        <v>4.0999999999999996</v>
      </c>
      <c r="O125" s="13">
        <v>0.58945115800000003</v>
      </c>
      <c r="P125" s="13">
        <v>0.38068956700000001</v>
      </c>
      <c r="Q125" s="13">
        <v>2.3051425010000002</v>
      </c>
      <c r="R125" s="13">
        <v>0.63807517499999999</v>
      </c>
      <c r="S125" s="12">
        <v>2E-3</v>
      </c>
      <c r="T125" s="13">
        <v>1.533595684</v>
      </c>
      <c r="U125" s="13">
        <v>0.75800000000000001</v>
      </c>
      <c r="V125" s="13">
        <v>0.26900000000000002</v>
      </c>
      <c r="W125" s="13">
        <v>6.7</v>
      </c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</row>
    <row r="126" spans="1:40" x14ac:dyDescent="0.2">
      <c r="A126" t="s">
        <v>54</v>
      </c>
      <c r="B126" s="3">
        <v>38838</v>
      </c>
      <c r="C126" s="3">
        <v>38869</v>
      </c>
      <c r="D126">
        <v>2006</v>
      </c>
      <c r="E126">
        <v>5</v>
      </c>
      <c r="F126" s="4">
        <v>68.070409979999994</v>
      </c>
      <c r="G126" s="13">
        <v>5.78</v>
      </c>
      <c r="H126" s="12">
        <v>1.6595869999999999E-3</v>
      </c>
      <c r="I126" s="13">
        <v>0.87630831899999995</v>
      </c>
      <c r="J126" s="13">
        <v>0.62045221100000003</v>
      </c>
      <c r="K126" s="13">
        <v>5.538010989</v>
      </c>
      <c r="L126" s="13">
        <v>0.64080077099999999</v>
      </c>
      <c r="M126" s="13">
        <v>0.79100000000000004</v>
      </c>
      <c r="N126" s="13">
        <v>9.73</v>
      </c>
      <c r="O126" s="13">
        <v>0.52355970299999999</v>
      </c>
      <c r="P126" s="13">
        <v>0.530977119</v>
      </c>
      <c r="Q126" s="13">
        <v>2.598228669</v>
      </c>
      <c r="R126" s="13">
        <v>5.0292625319999997</v>
      </c>
      <c r="S126" s="12">
        <v>7.8E-2</v>
      </c>
      <c r="T126" s="13">
        <v>2.194090557</v>
      </c>
      <c r="U126" s="13">
        <v>1.5532897859999999</v>
      </c>
      <c r="V126" s="13">
        <v>0.76228978599999986</v>
      </c>
      <c r="W126" s="13">
        <v>14</v>
      </c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</row>
    <row r="127" spans="1:40" x14ac:dyDescent="0.2">
      <c r="A127" t="s">
        <v>54</v>
      </c>
      <c r="B127" s="3">
        <v>38869</v>
      </c>
      <c r="C127" s="3">
        <v>38899</v>
      </c>
      <c r="D127">
        <v>2006</v>
      </c>
      <c r="E127">
        <v>6</v>
      </c>
      <c r="F127" s="4">
        <v>5.3762414060000001</v>
      </c>
      <c r="G127" s="13">
        <v>5.29</v>
      </c>
      <c r="H127" s="12">
        <v>5.1286140000000001E-3</v>
      </c>
      <c r="I127" s="13">
        <v>1.2609999999999999</v>
      </c>
      <c r="J127" s="13">
        <v>1.0100878</v>
      </c>
      <c r="K127" s="13">
        <v>5.431</v>
      </c>
      <c r="L127" s="13">
        <v>1.0389999999999999</v>
      </c>
      <c r="M127" s="13">
        <v>0.01</v>
      </c>
      <c r="N127" s="13">
        <v>5.9</v>
      </c>
      <c r="O127" s="13">
        <v>0.75310115799999999</v>
      </c>
      <c r="P127" s="13">
        <v>0.85558953699999996</v>
      </c>
      <c r="Q127" s="13">
        <v>4.059805517</v>
      </c>
      <c r="R127" s="13">
        <v>6.8717127639999998</v>
      </c>
      <c r="S127" s="12">
        <v>1.2999999999999999E-2</v>
      </c>
      <c r="T127" s="13">
        <v>2.0203801439999998</v>
      </c>
      <c r="U127" s="13">
        <v>0.98138014399999995</v>
      </c>
      <c r="V127" s="13">
        <v>0.97138014399999995</v>
      </c>
      <c r="W127" s="13">
        <v>38.299999999999997</v>
      </c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</row>
    <row r="128" spans="1:40" x14ac:dyDescent="0.2">
      <c r="A128" t="s">
        <v>54</v>
      </c>
      <c r="B128" s="3">
        <v>38899</v>
      </c>
      <c r="C128" s="3">
        <v>38930</v>
      </c>
      <c r="D128">
        <v>2006</v>
      </c>
      <c r="E128">
        <v>7</v>
      </c>
      <c r="F128" s="4">
        <v>94.353195819999996</v>
      </c>
      <c r="G128" s="13">
        <v>5.36</v>
      </c>
      <c r="H128" s="12">
        <v>4.3651580000000001E-3</v>
      </c>
      <c r="I128" s="13">
        <v>0.622</v>
      </c>
      <c r="J128" s="13">
        <v>0.42629679999999998</v>
      </c>
      <c r="K128" s="13">
        <v>4.2359999999999998</v>
      </c>
      <c r="L128" s="13">
        <v>0.48799999999999999</v>
      </c>
      <c r="M128" s="13">
        <v>0.26300000000000001</v>
      </c>
      <c r="N128" s="13">
        <v>3.5150000000000001</v>
      </c>
      <c r="O128" s="13">
        <v>0.91600000000000004</v>
      </c>
      <c r="P128" s="13">
        <v>0.38400000000000001</v>
      </c>
      <c r="Q128" s="13">
        <v>2.4950000000000001</v>
      </c>
      <c r="R128" s="13">
        <v>2.9510000000000001</v>
      </c>
      <c r="S128" s="12">
        <v>7.0000000000000001E-3</v>
      </c>
      <c r="T128" s="13">
        <v>1.2189999999999999</v>
      </c>
      <c r="U128" s="13">
        <v>0.73099999999999998</v>
      </c>
      <c r="V128" s="13">
        <v>0.46799999999999997</v>
      </c>
      <c r="W128" s="13">
        <v>12.2</v>
      </c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5"/>
    </row>
    <row r="129" spans="1:40" x14ac:dyDescent="0.2">
      <c r="A129" t="s">
        <v>54</v>
      </c>
      <c r="B129" s="3">
        <v>38930</v>
      </c>
      <c r="C129" s="3">
        <v>38961</v>
      </c>
      <c r="D129">
        <v>2006</v>
      </c>
      <c r="E129">
        <v>8</v>
      </c>
      <c r="F129" s="4">
        <v>85.074484339999998</v>
      </c>
      <c r="G129" s="13">
        <v>5.81</v>
      </c>
      <c r="H129" s="12">
        <v>1.5488170000000001E-3</v>
      </c>
      <c r="I129" s="13">
        <v>0.38200000000000001</v>
      </c>
      <c r="J129" s="13">
        <v>0.31274619999999997</v>
      </c>
      <c r="K129" s="13">
        <v>1.4990000000000001</v>
      </c>
      <c r="L129" s="13">
        <v>0.315</v>
      </c>
      <c r="M129" s="13">
        <v>0.60399999999999998</v>
      </c>
      <c r="N129" s="13">
        <v>2.2160000000000002</v>
      </c>
      <c r="O129" s="13">
        <v>0.71399999999999997</v>
      </c>
      <c r="P129" s="13">
        <v>0.18</v>
      </c>
      <c r="Q129" s="13">
        <v>0.874</v>
      </c>
      <c r="R129" s="13">
        <v>1.782</v>
      </c>
      <c r="S129" s="12">
        <v>2.5000000000000001E-2</v>
      </c>
      <c r="T129" s="13">
        <v>1.3519999999999999</v>
      </c>
      <c r="U129" s="13">
        <v>1.0369999999999999</v>
      </c>
      <c r="V129" s="13">
        <v>0.43299999999999994</v>
      </c>
      <c r="W129" s="13">
        <v>12.4</v>
      </c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5"/>
    </row>
    <row r="130" spans="1:40" x14ac:dyDescent="0.2">
      <c r="A130" t="s">
        <v>54</v>
      </c>
      <c r="B130" s="3">
        <v>38961</v>
      </c>
      <c r="C130" s="3">
        <v>38991</v>
      </c>
      <c r="D130">
        <v>2006</v>
      </c>
      <c r="E130">
        <v>9</v>
      </c>
      <c r="F130" s="4">
        <v>74.735803410000003</v>
      </c>
      <c r="G130" s="13">
        <v>5.04</v>
      </c>
      <c r="H130" s="12">
        <v>9.120108E-3</v>
      </c>
      <c r="I130" s="13">
        <v>0.53400000000000003</v>
      </c>
      <c r="J130" s="13">
        <v>0.31496580000000002</v>
      </c>
      <c r="K130" s="13">
        <v>4.7409999999999997</v>
      </c>
      <c r="L130" s="13">
        <v>0.38200000000000001</v>
      </c>
      <c r="M130" s="13">
        <v>0.14499999999999999</v>
      </c>
      <c r="N130" s="13">
        <v>3.2040000000000002</v>
      </c>
      <c r="O130" s="13">
        <v>0.489876268</v>
      </c>
      <c r="P130" s="13">
        <v>0.33282209000000001</v>
      </c>
      <c r="Q130" s="13">
        <v>2.6033525750000002</v>
      </c>
      <c r="R130" s="13">
        <v>1.9676076149999999</v>
      </c>
      <c r="S130" s="12">
        <v>5.0000000000000001E-3</v>
      </c>
      <c r="T130" s="13">
        <v>0.82499999999999996</v>
      </c>
      <c r="U130" s="13">
        <v>0.443</v>
      </c>
      <c r="V130" s="13">
        <v>0.29800000000000004</v>
      </c>
      <c r="W130" s="13">
        <v>7.6</v>
      </c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5"/>
    </row>
    <row r="131" spans="1:40" x14ac:dyDescent="0.2">
      <c r="A131" t="s">
        <v>54</v>
      </c>
      <c r="B131" s="3">
        <v>38991</v>
      </c>
      <c r="C131" s="3">
        <v>39022</v>
      </c>
      <c r="D131">
        <v>2006</v>
      </c>
      <c r="E131">
        <v>10</v>
      </c>
      <c r="F131" s="4">
        <v>100.9994907</v>
      </c>
      <c r="G131" s="13">
        <v>4.95</v>
      </c>
      <c r="H131" s="12">
        <v>1.1220185000000001E-2</v>
      </c>
      <c r="I131" s="13">
        <v>0.72098135600000002</v>
      </c>
      <c r="J131" s="13">
        <v>0.390968017</v>
      </c>
      <c r="K131" s="13">
        <v>7.1431458640000001</v>
      </c>
      <c r="L131" s="13">
        <v>0.50510733100000005</v>
      </c>
      <c r="M131" s="13">
        <v>0.19400000000000001</v>
      </c>
      <c r="N131" s="13">
        <v>4.5199999999999996</v>
      </c>
      <c r="O131" s="13">
        <v>0.59617275000000003</v>
      </c>
      <c r="P131" s="13">
        <v>0.52576568199999996</v>
      </c>
      <c r="Q131" s="13">
        <v>3.876879819</v>
      </c>
      <c r="R131" s="13">
        <v>2.5949134749999998</v>
      </c>
      <c r="S131" s="12">
        <v>4.0000000000000001E-3</v>
      </c>
      <c r="T131" s="13">
        <v>0.94130176799999998</v>
      </c>
      <c r="U131" s="13">
        <v>0.43619443699999999</v>
      </c>
      <c r="V131" s="13">
        <v>0.24219443699999998</v>
      </c>
      <c r="W131" s="13">
        <v>9.6999999999999993</v>
      </c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5"/>
    </row>
    <row r="132" spans="1:40" x14ac:dyDescent="0.2">
      <c r="A132" t="s">
        <v>54</v>
      </c>
      <c r="B132" s="3">
        <v>39022</v>
      </c>
      <c r="C132" s="3">
        <v>39052</v>
      </c>
      <c r="D132">
        <v>2006</v>
      </c>
      <c r="E132">
        <v>11</v>
      </c>
      <c r="F132" s="4">
        <v>127.2918258</v>
      </c>
      <c r="G132" s="13">
        <v>4.79</v>
      </c>
      <c r="H132" s="12">
        <v>1.6218100999999999E-2</v>
      </c>
      <c r="I132" s="13">
        <v>0.73519325300000005</v>
      </c>
      <c r="J132" s="13">
        <v>0.34198219299999999</v>
      </c>
      <c r="K132" s="13">
        <v>8.5110619100000005</v>
      </c>
      <c r="L132" s="13">
        <v>0.48819968800000002</v>
      </c>
      <c r="M132" s="13">
        <v>0.155</v>
      </c>
      <c r="N132" s="13">
        <v>4.9400000000000004</v>
      </c>
      <c r="O132" s="13">
        <v>0.70391183300000004</v>
      </c>
      <c r="P132" s="13">
        <v>0.54526180999999996</v>
      </c>
      <c r="Q132" s="13">
        <v>4.7157990290000003</v>
      </c>
      <c r="R132" s="13">
        <v>1.565174139</v>
      </c>
      <c r="S132" s="12">
        <v>4.0000000000000001E-3</v>
      </c>
      <c r="T132" s="13">
        <v>0.84270133899999999</v>
      </c>
      <c r="U132" s="13">
        <v>0.35450165099999997</v>
      </c>
      <c r="V132" s="13">
        <v>0.19950165099999997</v>
      </c>
      <c r="W132" s="13">
        <v>6.2</v>
      </c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5"/>
    </row>
    <row r="133" spans="1:40" x14ac:dyDescent="0.2">
      <c r="A133" t="s">
        <v>54</v>
      </c>
      <c r="B133" s="3">
        <v>39052</v>
      </c>
      <c r="C133" s="3">
        <v>39083</v>
      </c>
      <c r="D133">
        <v>2006</v>
      </c>
      <c r="E133">
        <v>12</v>
      </c>
      <c r="F133" s="4">
        <v>133.14871400000001</v>
      </c>
      <c r="G133" s="13">
        <v>4.7300000000000004</v>
      </c>
      <c r="H133" s="12">
        <v>1.8620871000000001E-2</v>
      </c>
      <c r="I133" s="13">
        <v>0.89050945699999995</v>
      </c>
      <c r="J133" s="13">
        <v>0.329256891</v>
      </c>
      <c r="K133" s="13">
        <v>12.14832393</v>
      </c>
      <c r="L133" s="13">
        <v>0.47526367200000003</v>
      </c>
      <c r="M133" s="13">
        <v>0.22402423399999999</v>
      </c>
      <c r="N133" s="13">
        <v>6.13</v>
      </c>
      <c r="O133" s="13">
        <v>0.61927115899999996</v>
      </c>
      <c r="P133" s="13">
        <v>0.90892471100000005</v>
      </c>
      <c r="Q133" s="13">
        <v>6.3275656079999996</v>
      </c>
      <c r="R133" s="13">
        <v>1.387383356</v>
      </c>
      <c r="S133" s="12">
        <v>5.0000000000000001E-3</v>
      </c>
      <c r="T133" s="13">
        <v>0.78526367200000002</v>
      </c>
      <c r="U133" s="13">
        <v>0.31</v>
      </c>
      <c r="V133" s="13">
        <v>8.5975766000000009E-2</v>
      </c>
      <c r="W133" s="13">
        <v>4</v>
      </c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5"/>
    </row>
    <row r="134" spans="1:40" x14ac:dyDescent="0.2">
      <c r="A134" t="s">
        <v>54</v>
      </c>
      <c r="B134" s="3">
        <v>39083</v>
      </c>
      <c r="C134" s="3">
        <v>39114</v>
      </c>
      <c r="D134">
        <v>2007</v>
      </c>
      <c r="E134">
        <v>1</v>
      </c>
      <c r="F134" s="4">
        <v>160.3195824</v>
      </c>
      <c r="G134" s="13">
        <v>4.7300000000000004</v>
      </c>
      <c r="H134" s="12">
        <v>1.8620871000000001E-2</v>
      </c>
      <c r="I134" s="13">
        <v>1.8317256749999999</v>
      </c>
      <c r="J134" s="13">
        <v>0.40690183200000002</v>
      </c>
      <c r="K134" s="13">
        <v>30.840342920000001</v>
      </c>
      <c r="L134" s="13">
        <v>0.33860657700000002</v>
      </c>
      <c r="M134" s="13">
        <v>0.13100000000000001</v>
      </c>
      <c r="N134" s="13">
        <v>13.41</v>
      </c>
      <c r="O134" s="13">
        <v>1.3299553019999999</v>
      </c>
      <c r="P134" s="13">
        <v>2.1903243680000002</v>
      </c>
      <c r="Q134" s="13">
        <v>16.670966499999999</v>
      </c>
      <c r="R134" s="13">
        <v>1.90396582</v>
      </c>
      <c r="S134" s="12">
        <v>2E-3</v>
      </c>
      <c r="T134" s="13">
        <v>0.59660657699999997</v>
      </c>
      <c r="U134" s="13">
        <v>0.25800000000000001</v>
      </c>
      <c r="V134" s="13">
        <v>0.127</v>
      </c>
      <c r="W134" s="13">
        <v>4.8</v>
      </c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5"/>
    </row>
    <row r="135" spans="1:40" x14ac:dyDescent="0.2">
      <c r="A135" t="s">
        <v>54</v>
      </c>
      <c r="B135" s="3">
        <v>39114</v>
      </c>
      <c r="C135" s="3">
        <v>39142</v>
      </c>
      <c r="D135">
        <v>2007</v>
      </c>
      <c r="E135">
        <v>2</v>
      </c>
      <c r="F135" s="4">
        <v>22.870511839999999</v>
      </c>
      <c r="G135" s="13">
        <v>4.6100000000000003</v>
      </c>
      <c r="H135" s="12">
        <v>2.4547089000000001E-2</v>
      </c>
      <c r="I135" s="13">
        <v>0.90308663600000005</v>
      </c>
      <c r="J135" s="13">
        <v>0.54003979999999996</v>
      </c>
      <c r="K135" s="13">
        <v>7.8581566279999997</v>
      </c>
      <c r="L135" s="13">
        <v>0.70061337700000004</v>
      </c>
      <c r="M135" s="13">
        <v>0.35237584799999999</v>
      </c>
      <c r="N135" s="13">
        <v>5.41</v>
      </c>
      <c r="O135" s="13">
        <v>0.63028695899999998</v>
      </c>
      <c r="P135" s="13">
        <v>0.62681634600000002</v>
      </c>
      <c r="Q135" s="13">
        <v>4.9442349649999997</v>
      </c>
      <c r="R135" s="13">
        <v>0.73382073699999995</v>
      </c>
      <c r="S135" s="12">
        <v>4.0000000000000001E-3</v>
      </c>
      <c r="T135" s="13">
        <v>1.1046133770000002</v>
      </c>
      <c r="U135" s="13">
        <v>0.40400000000000003</v>
      </c>
      <c r="V135" s="13">
        <v>5.1624152000000034E-2</v>
      </c>
      <c r="W135" s="13">
        <v>3</v>
      </c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5"/>
    </row>
    <row r="136" spans="1:40" x14ac:dyDescent="0.2">
      <c r="A136" t="s">
        <v>54</v>
      </c>
      <c r="B136" s="3">
        <v>39142</v>
      </c>
      <c r="C136" s="3">
        <v>39173</v>
      </c>
      <c r="D136">
        <v>2007</v>
      </c>
      <c r="E136">
        <v>3</v>
      </c>
      <c r="F136" s="4">
        <v>67.000891269999997</v>
      </c>
      <c r="G136" s="13">
        <v>4.67</v>
      </c>
      <c r="H136" s="12">
        <v>2.1379621000000001E-2</v>
      </c>
      <c r="I136" s="13">
        <v>1.270202367</v>
      </c>
      <c r="J136" s="13">
        <v>0.57180266300000004</v>
      </c>
      <c r="K136" s="13">
        <v>15.11687669</v>
      </c>
      <c r="L136" s="13">
        <v>0.72849684100000001</v>
      </c>
      <c r="M136" s="13">
        <v>7.1999999999999995E-2</v>
      </c>
      <c r="N136" s="13">
        <v>8.0500000000000007</v>
      </c>
      <c r="O136" s="13">
        <v>0.77829226100000004</v>
      </c>
      <c r="P136" s="13">
        <v>1.212716313</v>
      </c>
      <c r="Q136" s="13">
        <v>9.1504650010000006</v>
      </c>
      <c r="R136" s="13">
        <v>1.607152959</v>
      </c>
      <c r="S136" s="12">
        <v>5.0000000000000001E-3</v>
      </c>
      <c r="T136" s="13">
        <v>1.056496841</v>
      </c>
      <c r="U136" s="13">
        <v>0.32800000000000001</v>
      </c>
      <c r="V136" s="13">
        <v>0.25600000000000001</v>
      </c>
      <c r="W136" s="13">
        <v>7.5</v>
      </c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5"/>
    </row>
    <row r="137" spans="1:40" x14ac:dyDescent="0.2">
      <c r="A137" t="s">
        <v>54</v>
      </c>
      <c r="B137" s="3">
        <v>39173</v>
      </c>
      <c r="C137" s="3">
        <v>39203</v>
      </c>
      <c r="D137">
        <v>2007</v>
      </c>
      <c r="E137">
        <v>4</v>
      </c>
      <c r="F137" s="4">
        <v>31.999618030000001</v>
      </c>
      <c r="G137" s="13">
        <v>4.9800000000000004</v>
      </c>
      <c r="H137" s="12">
        <v>1.0471285E-2</v>
      </c>
      <c r="I137" s="13">
        <v>1.199944025</v>
      </c>
      <c r="J137" s="13">
        <v>0.477990154</v>
      </c>
      <c r="K137" s="13">
        <v>15.62670717</v>
      </c>
      <c r="L137" s="13">
        <v>0.78993718999999996</v>
      </c>
      <c r="M137" s="13">
        <v>0.28599999999999998</v>
      </c>
      <c r="N137" s="13">
        <v>7.97</v>
      </c>
      <c r="O137" s="13">
        <v>0.82812105700000005</v>
      </c>
      <c r="P137" s="13">
        <v>1.231797944</v>
      </c>
      <c r="Q137" s="13">
        <v>9.078768427</v>
      </c>
      <c r="R137" s="13">
        <v>3.1650260860000001</v>
      </c>
      <c r="S137" s="12">
        <v>1.2999999999999999E-2</v>
      </c>
      <c r="T137" s="13">
        <v>1.5129371899999999</v>
      </c>
      <c r="U137" s="13">
        <v>0.72299999999999998</v>
      </c>
      <c r="V137" s="13">
        <v>0.437</v>
      </c>
      <c r="W137" s="13">
        <v>14.4</v>
      </c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5"/>
    </row>
    <row r="138" spans="1:40" x14ac:dyDescent="0.2">
      <c r="A138" t="s">
        <v>54</v>
      </c>
      <c r="B138" s="3">
        <v>39203</v>
      </c>
      <c r="C138" s="3">
        <v>39234</v>
      </c>
      <c r="D138">
        <v>2007</v>
      </c>
      <c r="E138">
        <v>5</v>
      </c>
      <c r="F138" s="4">
        <v>44.999363379999998</v>
      </c>
      <c r="G138" s="13">
        <v>5.2</v>
      </c>
      <c r="H138" s="12">
        <v>6.3095729999999997E-3</v>
      </c>
      <c r="I138" s="13">
        <v>1.202395839</v>
      </c>
      <c r="J138" s="13">
        <v>0.73618871699999999</v>
      </c>
      <c r="K138" s="13">
        <v>10.09106326</v>
      </c>
      <c r="L138" s="13">
        <v>0.89973193600000001</v>
      </c>
      <c r="M138" s="13">
        <v>0.46400000000000002</v>
      </c>
      <c r="N138" s="13">
        <v>6.42</v>
      </c>
      <c r="O138" s="13">
        <v>0.83563953400000002</v>
      </c>
      <c r="P138" s="13">
        <v>1.0904606809999999</v>
      </c>
      <c r="Q138" s="13">
        <v>6.0696881559999998</v>
      </c>
      <c r="R138" s="13">
        <v>3.0795146670000002</v>
      </c>
      <c r="S138" s="12">
        <v>8.9999999999999993E-3</v>
      </c>
      <c r="T138" s="13">
        <v>1.9617319360000001</v>
      </c>
      <c r="U138" s="13">
        <v>1.0620000000000001</v>
      </c>
      <c r="V138" s="13">
        <v>0.59800000000000009</v>
      </c>
      <c r="W138" s="13">
        <v>16.100000000000001</v>
      </c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5"/>
    </row>
    <row r="139" spans="1:40" x14ac:dyDescent="0.2">
      <c r="A139" t="s">
        <v>54</v>
      </c>
      <c r="B139" s="3">
        <v>39234</v>
      </c>
      <c r="C139" s="3">
        <v>39264</v>
      </c>
      <c r="D139">
        <v>2007</v>
      </c>
      <c r="E139">
        <v>6</v>
      </c>
      <c r="F139" s="4">
        <v>94.999363380000005</v>
      </c>
      <c r="G139" s="13">
        <v>5.51</v>
      </c>
      <c r="H139" s="12">
        <v>3.0902949999999998E-3</v>
      </c>
      <c r="I139" s="13">
        <v>0.51704953300000001</v>
      </c>
      <c r="J139" s="13">
        <v>0.38682738900000002</v>
      </c>
      <c r="K139" s="13">
        <v>2.818661123</v>
      </c>
      <c r="L139" s="13">
        <v>0.305647948</v>
      </c>
      <c r="M139" s="13">
        <v>0.315</v>
      </c>
      <c r="N139" s="13">
        <v>2.6080000000000001</v>
      </c>
      <c r="O139" s="13">
        <v>0.69267809599999997</v>
      </c>
      <c r="P139" s="13">
        <v>0.24778282900000001</v>
      </c>
      <c r="Q139" s="13">
        <v>2.5433772129999999</v>
      </c>
      <c r="R139" s="13">
        <v>2.3867724959999999</v>
      </c>
      <c r="S139" s="12">
        <v>2.1000000000000001E-2</v>
      </c>
      <c r="T139" s="13">
        <v>1.072647948</v>
      </c>
      <c r="U139" s="13">
        <v>0.76700000000000002</v>
      </c>
      <c r="V139" s="13">
        <v>0.45200000000000001</v>
      </c>
      <c r="W139" s="13">
        <v>12.1</v>
      </c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5"/>
    </row>
    <row r="140" spans="1:40" x14ac:dyDescent="0.2">
      <c r="A140" t="s">
        <v>54</v>
      </c>
      <c r="B140" s="3">
        <v>39264</v>
      </c>
      <c r="C140" s="3">
        <v>39295</v>
      </c>
      <c r="D140">
        <v>2007</v>
      </c>
      <c r="E140">
        <v>7</v>
      </c>
      <c r="F140" s="4">
        <v>98.001018590000001</v>
      </c>
      <c r="G140" s="13">
        <v>5.17</v>
      </c>
      <c r="H140" s="12">
        <v>6.7608299999999998E-3</v>
      </c>
      <c r="I140" s="13">
        <v>0.46955247</v>
      </c>
      <c r="J140" s="13">
        <v>0.31080840300000001</v>
      </c>
      <c r="K140" s="13">
        <v>3.436018754</v>
      </c>
      <c r="L140" s="13">
        <v>0.116639276</v>
      </c>
      <c r="M140" s="13">
        <v>0.186</v>
      </c>
      <c r="N140" s="13">
        <v>2.1509999999999998</v>
      </c>
      <c r="O140" s="13">
        <v>0.434648798</v>
      </c>
      <c r="P140" s="13">
        <v>0.33505912999999998</v>
      </c>
      <c r="Q140" s="13">
        <v>2.3975343499999999</v>
      </c>
      <c r="R140" s="13">
        <v>1.119771445</v>
      </c>
      <c r="S140" s="12">
        <v>6.0000000000000001E-3</v>
      </c>
      <c r="T140" s="13">
        <v>0.49663927600000002</v>
      </c>
      <c r="U140" s="13">
        <v>0.38</v>
      </c>
      <c r="V140" s="13">
        <v>0.19400000000000001</v>
      </c>
      <c r="W140" s="13">
        <v>6.9</v>
      </c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5" t="s">
        <v>15</v>
      </c>
    </row>
    <row r="141" spans="1:40" x14ac:dyDescent="0.2">
      <c r="A141" t="s">
        <v>54</v>
      </c>
      <c r="B141" s="3">
        <v>39295</v>
      </c>
      <c r="C141" s="3">
        <v>39326</v>
      </c>
      <c r="D141">
        <v>2007</v>
      </c>
      <c r="E141">
        <v>8</v>
      </c>
      <c r="F141" s="4">
        <v>69.999363380000005</v>
      </c>
      <c r="G141" s="13">
        <v>5.17</v>
      </c>
      <c r="H141" s="12">
        <v>6.7608299999999998E-3</v>
      </c>
      <c r="I141" s="13">
        <v>1.0101441</v>
      </c>
      <c r="J141" s="13">
        <v>0.49404878200000002</v>
      </c>
      <c r="K141" s="13">
        <v>11.170894329999999</v>
      </c>
      <c r="L141" s="13">
        <v>0.39404275300000002</v>
      </c>
      <c r="M141" s="13">
        <v>0.32300000000000001</v>
      </c>
      <c r="N141" s="13">
        <v>6.1</v>
      </c>
      <c r="O141" s="13">
        <v>1.157388409</v>
      </c>
      <c r="P141" s="13">
        <v>1.0032086410000001</v>
      </c>
      <c r="Q141" s="13">
        <v>5.9161909330000002</v>
      </c>
      <c r="R141" s="13">
        <v>2.5439956910000001</v>
      </c>
      <c r="S141" s="12">
        <v>8.9999999999999993E-3</v>
      </c>
      <c r="T141" s="13">
        <v>1.0920427529999999</v>
      </c>
      <c r="U141" s="13">
        <v>0.69799999999999995</v>
      </c>
      <c r="V141" s="13">
        <v>0.37499999999999994</v>
      </c>
      <c r="W141" s="13">
        <v>10.7</v>
      </c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5"/>
    </row>
    <row r="142" spans="1:40" x14ac:dyDescent="0.2">
      <c r="A142" t="s">
        <v>54</v>
      </c>
      <c r="B142" s="3">
        <v>39326</v>
      </c>
      <c r="C142" s="3">
        <v>39356</v>
      </c>
      <c r="D142">
        <v>2007</v>
      </c>
      <c r="E142">
        <v>9</v>
      </c>
      <c r="F142" s="4">
        <v>105.00063660000001</v>
      </c>
      <c r="G142" s="13">
        <v>5.21</v>
      </c>
      <c r="H142" s="12">
        <v>6.1659499999999999E-3</v>
      </c>
      <c r="I142" s="13">
        <v>0.77877358600000002</v>
      </c>
      <c r="J142" s="13">
        <v>0.316756704</v>
      </c>
      <c r="K142" s="13">
        <v>10.0003654</v>
      </c>
      <c r="L142" s="13">
        <v>0.19921601</v>
      </c>
      <c r="M142" s="13">
        <v>0.09</v>
      </c>
      <c r="N142" s="13">
        <v>5.18</v>
      </c>
      <c r="O142" s="13">
        <v>0.89218221399999997</v>
      </c>
      <c r="P142" s="13">
        <v>0.81478315599999995</v>
      </c>
      <c r="Q142" s="13">
        <v>5.9462605210000001</v>
      </c>
      <c r="R142" s="13">
        <v>2.1984295760000001</v>
      </c>
      <c r="S142" s="12">
        <v>2E-3</v>
      </c>
      <c r="T142" s="13">
        <v>0.61821601000000004</v>
      </c>
      <c r="U142" s="13">
        <v>0.41899999999999998</v>
      </c>
      <c r="V142" s="13">
        <v>0.32899999999999996</v>
      </c>
      <c r="W142" s="13">
        <v>12.1</v>
      </c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t="s">
        <v>16</v>
      </c>
    </row>
    <row r="143" spans="1:40" x14ac:dyDescent="0.2">
      <c r="A143" t="s">
        <v>54</v>
      </c>
      <c r="B143" s="3">
        <v>39356</v>
      </c>
      <c r="C143" s="3">
        <v>39387</v>
      </c>
      <c r="D143">
        <v>2007</v>
      </c>
      <c r="E143">
        <v>10</v>
      </c>
      <c r="F143" s="4">
        <v>30.000636620000002</v>
      </c>
      <c r="G143" s="13">
        <v>4.92</v>
      </c>
      <c r="H143" s="12">
        <v>1.2022644000000001E-2</v>
      </c>
      <c r="I143" s="13">
        <v>1.4676058240000001</v>
      </c>
      <c r="J143" s="13">
        <v>1.027251911</v>
      </c>
      <c r="K143" s="13">
        <v>9.5314699869999995</v>
      </c>
      <c r="L143" s="13">
        <v>1.053730514</v>
      </c>
      <c r="M143" s="13">
        <v>0.29099999999999998</v>
      </c>
      <c r="N143" s="13">
        <v>6.78</v>
      </c>
      <c r="O143" s="13">
        <v>0.95982430200000002</v>
      </c>
      <c r="P143" s="13">
        <v>1.1055987359999999</v>
      </c>
      <c r="Q143" s="13">
        <v>6.2314794789999999</v>
      </c>
      <c r="R143" s="13">
        <v>3.9365145949999998</v>
      </c>
      <c r="S143" s="12">
        <v>5.0000000000000001E-3</v>
      </c>
      <c r="T143" s="13">
        <v>1.829730514</v>
      </c>
      <c r="U143" s="13">
        <v>0.77600000000000002</v>
      </c>
      <c r="V143" s="13">
        <v>0.48500000000000004</v>
      </c>
      <c r="W143" s="13">
        <v>16.5</v>
      </c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5"/>
    </row>
    <row r="144" spans="1:40" x14ac:dyDescent="0.2">
      <c r="A144" t="s">
        <v>54</v>
      </c>
      <c r="B144" s="3">
        <v>39387</v>
      </c>
      <c r="C144" s="3">
        <v>39417</v>
      </c>
      <c r="D144">
        <v>2007</v>
      </c>
      <c r="E144">
        <v>11</v>
      </c>
      <c r="F144" s="4">
        <v>54.001145909999998</v>
      </c>
      <c r="G144" s="13">
        <v>4.6900000000000004</v>
      </c>
      <c r="H144" s="12">
        <v>2.0417378999999999E-2</v>
      </c>
      <c r="I144" s="13">
        <v>1.108077025</v>
      </c>
      <c r="J144" s="13">
        <v>0.63833561599999999</v>
      </c>
      <c r="K144" s="13">
        <v>10.167562950000001</v>
      </c>
      <c r="L144" s="13">
        <v>0.74180271399999997</v>
      </c>
      <c r="M144" s="13">
        <v>0.22964720799999999</v>
      </c>
      <c r="N144" s="13">
        <v>6.12</v>
      </c>
      <c r="O144" s="13">
        <v>0.78446128299999995</v>
      </c>
      <c r="P144" s="13">
        <v>0.89418404500000004</v>
      </c>
      <c r="Q144" s="13">
        <v>5.8880625899999997</v>
      </c>
      <c r="R144" s="13">
        <v>2.0252830880000001</v>
      </c>
      <c r="S144" s="12">
        <v>7.0000000000000001E-3</v>
      </c>
      <c r="T144" s="13">
        <v>1.3409373419999999</v>
      </c>
      <c r="U144" s="13">
        <v>0.59913462799999995</v>
      </c>
      <c r="V144" s="13">
        <v>0.36948741999999996</v>
      </c>
      <c r="W144" s="13">
        <v>8.9</v>
      </c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</row>
    <row r="145" spans="1:39" x14ac:dyDescent="0.2">
      <c r="A145" t="s">
        <v>54</v>
      </c>
      <c r="B145" s="3">
        <v>39417</v>
      </c>
      <c r="C145" s="3">
        <v>39448</v>
      </c>
      <c r="D145">
        <v>2007</v>
      </c>
      <c r="E145">
        <v>12</v>
      </c>
      <c r="F145" s="4">
        <v>157.99910869999999</v>
      </c>
      <c r="G145" s="13">
        <v>4.91</v>
      </c>
      <c r="H145" s="12">
        <v>1.2302688000000001E-2</v>
      </c>
      <c r="I145" s="13">
        <v>0.79189868200000002</v>
      </c>
      <c r="J145" s="13">
        <v>0.52208249399999995</v>
      </c>
      <c r="K145" s="13">
        <v>5.8401772420000002</v>
      </c>
      <c r="L145" s="13">
        <v>0.72067511100000003</v>
      </c>
      <c r="M145" s="13">
        <v>0.30130686000000001</v>
      </c>
      <c r="N145" s="13">
        <v>4.21</v>
      </c>
      <c r="O145" s="13">
        <v>0.53190559699999995</v>
      </c>
      <c r="P145" s="13">
        <v>0.50936516399999998</v>
      </c>
      <c r="Q145" s="13">
        <v>3.8342636429999999</v>
      </c>
      <c r="R145" s="13">
        <v>1.6696466320000001</v>
      </c>
      <c r="S145" s="12">
        <v>1E-3</v>
      </c>
      <c r="T145" s="13">
        <v>1.083675111</v>
      </c>
      <c r="U145" s="13">
        <v>0.36299999999999999</v>
      </c>
      <c r="V145" s="13">
        <v>6.169313999999998E-2</v>
      </c>
      <c r="W145" s="13">
        <v>7.5</v>
      </c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</row>
    <row r="146" spans="1:39" x14ac:dyDescent="0.2">
      <c r="A146" t="s">
        <v>54</v>
      </c>
      <c r="B146" s="3">
        <v>39448</v>
      </c>
      <c r="C146" s="3">
        <v>39479</v>
      </c>
      <c r="D146">
        <v>2008</v>
      </c>
      <c r="E146">
        <v>1</v>
      </c>
      <c r="F146" s="4">
        <v>120.5118411</v>
      </c>
      <c r="G146" s="13">
        <v>4.55</v>
      </c>
      <c r="H146" s="12">
        <v>2.8183829000000001E-2</v>
      </c>
      <c r="I146" s="13">
        <v>0.97622169700000005</v>
      </c>
      <c r="J146" s="13">
        <v>0.47764459399999998</v>
      </c>
      <c r="K146" s="13">
        <v>10.791712179999999</v>
      </c>
      <c r="L146" s="13">
        <v>0.82785199499999995</v>
      </c>
      <c r="M146" s="13">
        <v>0.288633262</v>
      </c>
      <c r="N146" s="13">
        <v>6.52</v>
      </c>
      <c r="O146" s="13">
        <v>0.97515125899999999</v>
      </c>
      <c r="P146" s="13">
        <v>1.171340539</v>
      </c>
      <c r="Q146" s="13">
        <v>6.3083595270000004</v>
      </c>
      <c r="R146" s="13">
        <v>0.86518151300000001</v>
      </c>
      <c r="S146" s="12">
        <v>1.5E-3</v>
      </c>
      <c r="T146" s="13">
        <v>1.304398256</v>
      </c>
      <c r="U146" s="13">
        <v>0.47654626100000003</v>
      </c>
      <c r="V146" s="13">
        <v>0.18791299900000002</v>
      </c>
      <c r="W146" s="13">
        <v>3.7</v>
      </c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</row>
    <row r="147" spans="1:39" x14ac:dyDescent="0.2">
      <c r="A147" t="s">
        <v>54</v>
      </c>
      <c r="B147" s="3">
        <v>39479</v>
      </c>
      <c r="C147" s="3">
        <v>39508</v>
      </c>
      <c r="D147">
        <v>2008</v>
      </c>
      <c r="E147">
        <v>2</v>
      </c>
      <c r="F147" s="4">
        <v>105.0420168</v>
      </c>
      <c r="G147" s="13">
        <v>4.5</v>
      </c>
      <c r="H147" s="12">
        <v>3.1622776999999998E-2</v>
      </c>
      <c r="I147" s="13">
        <v>1.8268689769999999</v>
      </c>
      <c r="J147" s="13">
        <v>0.65044880999999999</v>
      </c>
      <c r="K147" s="13">
        <v>25.46363998</v>
      </c>
      <c r="L147" s="13">
        <v>1.049800455</v>
      </c>
      <c r="M147" s="13">
        <v>0.29099999999999998</v>
      </c>
      <c r="N147" s="13">
        <v>12.19</v>
      </c>
      <c r="O147" s="13">
        <v>1.4055652810000001</v>
      </c>
      <c r="P147" s="13">
        <v>1.9569215280000001</v>
      </c>
      <c r="Q147" s="13">
        <v>14.189467949999999</v>
      </c>
      <c r="R147" s="13">
        <v>1.3648737870000001</v>
      </c>
      <c r="S147" s="12">
        <v>1.5E-3</v>
      </c>
      <c r="T147" s="13">
        <v>1.6446977829999998</v>
      </c>
      <c r="U147" s="13">
        <v>0.59489732799999995</v>
      </c>
      <c r="V147" s="13">
        <v>0.30389732799999997</v>
      </c>
      <c r="W147" s="13">
        <v>5.3</v>
      </c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</row>
    <row r="148" spans="1:39" x14ac:dyDescent="0.2">
      <c r="A148" t="s">
        <v>54</v>
      </c>
      <c r="B148" s="3">
        <v>39508</v>
      </c>
      <c r="C148" s="3">
        <v>39539</v>
      </c>
      <c r="D148">
        <v>2008</v>
      </c>
      <c r="E148">
        <v>3</v>
      </c>
      <c r="F148" s="4">
        <v>104.9337917</v>
      </c>
      <c r="G148" s="13">
        <v>4.7699999999999996</v>
      </c>
      <c r="H148" s="12">
        <v>1.6982437E-2</v>
      </c>
      <c r="I148" s="13">
        <v>0.60524856500000002</v>
      </c>
      <c r="J148" s="13">
        <v>0.32084303199999997</v>
      </c>
      <c r="K148" s="13">
        <v>6.1559639209999997</v>
      </c>
      <c r="L148" s="13">
        <v>0.60422442700000001</v>
      </c>
      <c r="M148" s="13">
        <v>0.27800000000000002</v>
      </c>
      <c r="N148" s="13">
        <v>3.96</v>
      </c>
      <c r="O148" s="13">
        <v>0.38073935599999997</v>
      </c>
      <c r="P148" s="13">
        <v>0.47929329500000001</v>
      </c>
      <c r="Q148" s="13">
        <v>4.1134154619999999</v>
      </c>
      <c r="R148" s="13">
        <v>0.54981017600000004</v>
      </c>
      <c r="S148" s="12">
        <v>1.5E-3</v>
      </c>
      <c r="T148" s="13">
        <v>1.1815793860000001</v>
      </c>
      <c r="U148" s="13">
        <v>0.577354959</v>
      </c>
      <c r="V148" s="13">
        <v>0.29935495899999998</v>
      </c>
      <c r="W148" s="13">
        <v>4.3</v>
      </c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</row>
    <row r="149" spans="1:39" x14ac:dyDescent="0.2">
      <c r="A149" t="s">
        <v>54</v>
      </c>
      <c r="B149" s="3">
        <v>39539</v>
      </c>
      <c r="C149" s="3">
        <v>39569</v>
      </c>
      <c r="D149">
        <v>2008</v>
      </c>
      <c r="E149">
        <v>4</v>
      </c>
      <c r="F149" s="4">
        <v>40.963203460000003</v>
      </c>
      <c r="G149" s="13">
        <v>4.8099999999999996</v>
      </c>
      <c r="H149" s="12">
        <v>1.5488165999999999E-2</v>
      </c>
      <c r="I149" s="13">
        <v>0.54393488300000004</v>
      </c>
      <c r="J149" s="13">
        <v>0.46855401899999999</v>
      </c>
      <c r="K149" s="13">
        <v>1.6316204320000001</v>
      </c>
      <c r="L149" s="13">
        <v>0.58526337399999995</v>
      </c>
      <c r="M149" s="13">
        <v>0.23681696099999999</v>
      </c>
      <c r="N149" s="13">
        <v>2.3519999999999999</v>
      </c>
      <c r="O149" s="13">
        <v>0.36759023499999999</v>
      </c>
      <c r="P149" s="13">
        <v>0.30276894900000001</v>
      </c>
      <c r="Q149" s="13">
        <v>1.6824334599999999</v>
      </c>
      <c r="R149" s="13">
        <v>1.108665896</v>
      </c>
      <c r="S149" s="12">
        <v>5.0000000000000001E-3</v>
      </c>
      <c r="T149" s="13">
        <v>1.101697414</v>
      </c>
      <c r="U149" s="13">
        <v>0.51643404000000004</v>
      </c>
      <c r="V149" s="13">
        <v>0.27961707900000005</v>
      </c>
      <c r="W149" s="13">
        <v>6.1</v>
      </c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</row>
    <row r="150" spans="1:39" x14ac:dyDescent="0.2">
      <c r="A150" t="s">
        <v>54</v>
      </c>
      <c r="B150" s="3">
        <v>39569</v>
      </c>
      <c r="C150" s="3">
        <v>39600</v>
      </c>
      <c r="D150">
        <v>2008</v>
      </c>
      <c r="E150">
        <v>5</v>
      </c>
      <c r="F150" s="4">
        <v>16.450216449999999</v>
      </c>
      <c r="G150" s="13">
        <v>4.4800000000000004</v>
      </c>
      <c r="H150" s="12">
        <v>3.3113112E-2</v>
      </c>
      <c r="I150" s="13">
        <v>0.90484703799999999</v>
      </c>
      <c r="J150" s="13">
        <v>0.84222593999999995</v>
      </c>
      <c r="K150" s="13">
        <v>1.35543502</v>
      </c>
      <c r="L150" s="13">
        <v>1.061687168</v>
      </c>
      <c r="M150" s="13">
        <v>0.51692956199999995</v>
      </c>
      <c r="N150" s="13">
        <v>3.66</v>
      </c>
      <c r="O150" s="13">
        <v>1.4112266490000001</v>
      </c>
      <c r="P150" s="13">
        <v>0.33511172700000003</v>
      </c>
      <c r="Q150" s="13">
        <v>1.3910764</v>
      </c>
      <c r="R150" s="13">
        <v>1.406029996</v>
      </c>
      <c r="S150" s="12">
        <v>1.9E-2</v>
      </c>
      <c r="T150" s="13">
        <v>2.0255512809999998</v>
      </c>
      <c r="U150" s="13">
        <v>0.96386411299999997</v>
      </c>
      <c r="V150" s="13">
        <v>0.44693455100000001</v>
      </c>
      <c r="W150" s="13">
        <v>11.6</v>
      </c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</row>
    <row r="151" spans="1:39" x14ac:dyDescent="0.2">
      <c r="A151" t="s">
        <v>54</v>
      </c>
      <c r="B151" s="3">
        <v>39600</v>
      </c>
      <c r="C151" s="3">
        <v>39630</v>
      </c>
      <c r="D151">
        <v>2008</v>
      </c>
      <c r="E151">
        <v>6</v>
      </c>
      <c r="F151" s="4">
        <v>37.429971989999999</v>
      </c>
      <c r="G151" s="13">
        <v>5.22</v>
      </c>
      <c r="H151" s="12">
        <v>6.0255960000000003E-3</v>
      </c>
      <c r="I151" s="13">
        <v>0.89685867699999999</v>
      </c>
      <c r="J151" s="13">
        <v>0.182187021</v>
      </c>
      <c r="K151" s="13">
        <v>15.46908346</v>
      </c>
      <c r="L151" s="13">
        <v>0.63378154600000003</v>
      </c>
      <c r="M151" s="13">
        <v>0.01</v>
      </c>
      <c r="N151" s="13">
        <v>9.27</v>
      </c>
      <c r="O151" s="13">
        <v>1.427448008</v>
      </c>
      <c r="P151" s="13">
        <v>1.4974957259999999</v>
      </c>
      <c r="Q151" s="13">
        <v>7.8725324299999997</v>
      </c>
      <c r="R151" s="13">
        <v>6.5979311870000004</v>
      </c>
      <c r="S151" s="12">
        <v>1.7000000000000001E-2</v>
      </c>
      <c r="T151" s="13">
        <v>1.6361940939999999</v>
      </c>
      <c r="U151" s="13">
        <v>1.0024125479999999</v>
      </c>
      <c r="V151" s="13">
        <v>0.99241254799999989</v>
      </c>
      <c r="W151" s="13">
        <v>37.1</v>
      </c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</row>
    <row r="152" spans="1:39" x14ac:dyDescent="0.2">
      <c r="A152" t="s">
        <v>54</v>
      </c>
      <c r="B152" s="3">
        <v>39630</v>
      </c>
      <c r="C152" s="3">
        <v>39661</v>
      </c>
      <c r="D152">
        <v>2008</v>
      </c>
      <c r="E152">
        <v>7</v>
      </c>
      <c r="F152" s="4">
        <v>53.628724220000002</v>
      </c>
      <c r="G152" s="13">
        <v>5.8</v>
      </c>
      <c r="H152" s="12">
        <v>1.584893E-3</v>
      </c>
      <c r="I152" s="13">
        <v>0.72316164699999996</v>
      </c>
      <c r="J152" s="13">
        <v>0.29101773199999997</v>
      </c>
      <c r="K152" s="13">
        <v>9.3537643930000005</v>
      </c>
      <c r="L152" s="13">
        <v>0.33821755599999997</v>
      </c>
      <c r="M152" s="13">
        <v>0.47738668899999998</v>
      </c>
      <c r="N152" s="13">
        <v>5.26</v>
      </c>
      <c r="O152" s="13">
        <v>0.72223736699999996</v>
      </c>
      <c r="P152" s="13">
        <v>0.97644422399999997</v>
      </c>
      <c r="Q152" s="13">
        <v>5.564132818</v>
      </c>
      <c r="R152" s="13">
        <v>3.0152846310000001</v>
      </c>
      <c r="S152" s="12">
        <v>3.1E-2</v>
      </c>
      <c r="T152" s="13">
        <v>1.294240885</v>
      </c>
      <c r="U152" s="13">
        <v>0.95602332899999998</v>
      </c>
      <c r="V152" s="13">
        <v>0.47863664</v>
      </c>
      <c r="W152" s="13">
        <v>11.7</v>
      </c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</row>
    <row r="153" spans="1:39" x14ac:dyDescent="0.2">
      <c r="A153" t="s">
        <v>54</v>
      </c>
      <c r="B153" s="3">
        <v>39661</v>
      </c>
      <c r="C153" s="3">
        <v>39692</v>
      </c>
      <c r="D153">
        <v>2008</v>
      </c>
      <c r="E153">
        <v>8</v>
      </c>
      <c r="F153" s="4">
        <v>134.72116120000001</v>
      </c>
      <c r="G153" s="13">
        <v>5.14</v>
      </c>
      <c r="H153" s="12">
        <v>7.24436E-3</v>
      </c>
      <c r="I153" s="13">
        <v>0.388573116</v>
      </c>
      <c r="J153" s="13">
        <v>0.197176608</v>
      </c>
      <c r="K153" s="13">
        <v>4.1427815619999997</v>
      </c>
      <c r="L153" s="13">
        <v>0.16424634199999999</v>
      </c>
      <c r="M153" s="13">
        <v>0.215760701</v>
      </c>
      <c r="N153" s="13">
        <v>2.74</v>
      </c>
      <c r="O153" s="13">
        <v>0.33044375999999998</v>
      </c>
      <c r="P153" s="13">
        <v>0.44201501799999998</v>
      </c>
      <c r="Q153" s="13">
        <v>2.9414366940000001</v>
      </c>
      <c r="R153" s="13">
        <v>1.3879221690000001</v>
      </c>
      <c r="S153" s="12">
        <v>4.0000000000000001E-3</v>
      </c>
      <c r="T153" s="13">
        <v>0.68093172099999999</v>
      </c>
      <c r="U153" s="13">
        <v>0.516685379</v>
      </c>
      <c r="V153" s="13">
        <v>0.300924678</v>
      </c>
      <c r="W153" s="13">
        <v>9.1</v>
      </c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</row>
    <row r="154" spans="1:39" x14ac:dyDescent="0.2">
      <c r="A154" t="s">
        <v>54</v>
      </c>
      <c r="B154" s="3">
        <v>39692</v>
      </c>
      <c r="C154" s="3">
        <v>39722</v>
      </c>
      <c r="D154">
        <v>2008</v>
      </c>
      <c r="E154">
        <v>9</v>
      </c>
      <c r="F154" s="4">
        <v>92.522918259999997</v>
      </c>
      <c r="G154" s="13">
        <v>5.07</v>
      </c>
      <c r="H154" s="12">
        <v>8.5113800000000007E-3</v>
      </c>
      <c r="I154" s="13">
        <v>0.40712563600000001</v>
      </c>
      <c r="J154" s="13">
        <v>0.22256446699999999</v>
      </c>
      <c r="K154" s="13">
        <v>3.9948305030000002</v>
      </c>
      <c r="L154" s="13">
        <v>0.26420772300000001</v>
      </c>
      <c r="M154" s="13">
        <v>0.216094063</v>
      </c>
      <c r="N154" s="13">
        <v>2.62</v>
      </c>
      <c r="O154" s="13">
        <v>0.506280489</v>
      </c>
      <c r="P154" s="13">
        <v>0.55770792400000002</v>
      </c>
      <c r="Q154" s="13">
        <v>3.191867894</v>
      </c>
      <c r="R154" s="13">
        <v>1.3556582800000001</v>
      </c>
      <c r="S154" s="12">
        <v>1.5E-3</v>
      </c>
      <c r="T154" s="13">
        <v>0.64420772300000007</v>
      </c>
      <c r="U154" s="13">
        <v>0.38</v>
      </c>
      <c r="V154" s="13">
        <v>0.163905937</v>
      </c>
      <c r="W154" s="13">
        <v>5.9</v>
      </c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</row>
    <row r="155" spans="1:39" x14ac:dyDescent="0.2">
      <c r="A155" t="s">
        <v>54</v>
      </c>
      <c r="B155" s="3">
        <v>39722</v>
      </c>
      <c r="C155" s="3">
        <v>39753</v>
      </c>
      <c r="D155">
        <v>2008</v>
      </c>
      <c r="E155">
        <v>10</v>
      </c>
      <c r="F155" s="4">
        <v>184.45378149999999</v>
      </c>
      <c r="G155" s="13">
        <v>4.96</v>
      </c>
      <c r="H155" s="12">
        <v>1.0964781999999999E-2</v>
      </c>
      <c r="I155" s="13">
        <v>0.92127050099999996</v>
      </c>
      <c r="J155" s="13">
        <v>0.28565189099999999</v>
      </c>
      <c r="K155" s="13">
        <v>13.757978570000001</v>
      </c>
      <c r="L155" s="13">
        <v>0.39489723599999998</v>
      </c>
      <c r="M155" s="13">
        <v>0.20038446600000001</v>
      </c>
      <c r="N155" s="13">
        <v>6.64</v>
      </c>
      <c r="O155" s="13">
        <v>0.72113156</v>
      </c>
      <c r="P155" s="13">
        <v>0.98604692400000005</v>
      </c>
      <c r="Q155" s="13">
        <v>7.7215886549999997</v>
      </c>
      <c r="R155" s="13">
        <v>2.0037248280000002</v>
      </c>
      <c r="S155" s="12">
        <v>1.5E-3</v>
      </c>
      <c r="T155" s="13">
        <v>0.73189723600000001</v>
      </c>
      <c r="U155" s="13">
        <v>0.33700000000000002</v>
      </c>
      <c r="V155" s="13">
        <v>0.13661553400000001</v>
      </c>
      <c r="W155" s="13">
        <v>6.4</v>
      </c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</row>
    <row r="156" spans="1:39" x14ac:dyDescent="0.2">
      <c r="A156" t="s">
        <v>54</v>
      </c>
      <c r="B156" s="3">
        <v>39753</v>
      </c>
      <c r="C156" s="3">
        <v>39783</v>
      </c>
      <c r="D156">
        <v>2008</v>
      </c>
      <c r="E156">
        <v>11</v>
      </c>
      <c r="F156" s="4">
        <v>88.70639165</v>
      </c>
      <c r="G156" s="13">
        <v>4.74</v>
      </c>
      <c r="H156" s="12">
        <v>1.8197009E-2</v>
      </c>
      <c r="I156" s="13">
        <v>1.072358052</v>
      </c>
      <c r="J156" s="13">
        <v>0.38846322799999999</v>
      </c>
      <c r="K156" s="13">
        <v>14.802918249999999</v>
      </c>
      <c r="L156" s="13">
        <v>0.39374911200000001</v>
      </c>
      <c r="M156" s="13">
        <v>0.13800000000000001</v>
      </c>
      <c r="N156" s="13">
        <v>7.43</v>
      </c>
      <c r="O156" s="13">
        <v>0.81180336799999997</v>
      </c>
      <c r="P156" s="13">
        <v>1.1119893789999999</v>
      </c>
      <c r="Q156" s="13">
        <v>8.4120479239999995</v>
      </c>
      <c r="R156" s="13">
        <v>1.610280159</v>
      </c>
      <c r="S156" s="12">
        <v>0.04</v>
      </c>
      <c r="T156" s="13">
        <v>0.81174911199999999</v>
      </c>
      <c r="U156" s="13">
        <v>0.41799999999999998</v>
      </c>
      <c r="V156" s="13">
        <v>0.27999999999999997</v>
      </c>
      <c r="W156" s="13">
        <v>8.4</v>
      </c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</row>
    <row r="157" spans="1:39" x14ac:dyDescent="0.2">
      <c r="A157" t="s">
        <v>54</v>
      </c>
      <c r="B157" s="3">
        <v>39783</v>
      </c>
      <c r="C157" s="3">
        <v>39814</v>
      </c>
      <c r="D157">
        <v>2008</v>
      </c>
      <c r="E157">
        <v>12</v>
      </c>
      <c r="F157" s="4">
        <v>36.264960530000003</v>
      </c>
      <c r="G157" s="13">
        <v>4.74</v>
      </c>
      <c r="H157" s="12">
        <v>1.8197009E-2</v>
      </c>
      <c r="I157" s="13">
        <v>1.326379127</v>
      </c>
      <c r="J157" s="13">
        <v>0.69225858799999995</v>
      </c>
      <c r="K157" s="13">
        <v>13.72555279</v>
      </c>
      <c r="L157" s="13">
        <v>0.81970132600000001</v>
      </c>
      <c r="M157" s="13">
        <v>0.224</v>
      </c>
      <c r="N157" s="13">
        <v>7.69</v>
      </c>
      <c r="O157" s="13">
        <v>0.90234584799999995</v>
      </c>
      <c r="P157" s="13">
        <v>1.299968668</v>
      </c>
      <c r="Q157" s="13">
        <v>8.3462031779999997</v>
      </c>
      <c r="R157" s="13">
        <v>1.6449819569999999</v>
      </c>
      <c r="S157" s="12">
        <v>4.0000000000000001E-3</v>
      </c>
      <c r="T157" s="13">
        <v>1.4285515640000002</v>
      </c>
      <c r="U157" s="13">
        <v>0.60885023800000004</v>
      </c>
      <c r="V157" s="13">
        <v>0.38485023800000007</v>
      </c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</row>
    <row r="158" spans="1:39" x14ac:dyDescent="0.2">
      <c r="A158" t="s">
        <v>54</v>
      </c>
      <c r="B158" s="3">
        <v>39814</v>
      </c>
      <c r="C158" s="3">
        <v>39845</v>
      </c>
      <c r="D158">
        <v>2009</v>
      </c>
      <c r="E158">
        <v>1</v>
      </c>
      <c r="F158" s="4">
        <v>35.95301757</v>
      </c>
      <c r="G158" s="13">
        <v>4.59</v>
      </c>
      <c r="H158" s="12">
        <v>2.5703957999999999E-2</v>
      </c>
      <c r="I158" s="13">
        <v>1.983596159</v>
      </c>
      <c r="J158" s="13">
        <v>0.88418546099999995</v>
      </c>
      <c r="K158" s="13">
        <v>23.796768360000002</v>
      </c>
      <c r="L158" s="13">
        <v>1.577674864</v>
      </c>
      <c r="M158" s="13">
        <v>0.51</v>
      </c>
      <c r="N158" s="13">
        <v>12.72</v>
      </c>
      <c r="O158" s="13">
        <v>1.4824618679999999</v>
      </c>
      <c r="P158" s="13">
        <v>2.1976322050000001</v>
      </c>
      <c r="Q158" s="13">
        <v>13.89950999</v>
      </c>
      <c r="R158" s="13">
        <v>1.7636937619999999</v>
      </c>
      <c r="S158" s="12">
        <v>4.0000000000000001E-3</v>
      </c>
      <c r="T158" s="13">
        <v>2.6185217600000001</v>
      </c>
      <c r="U158" s="13">
        <v>1.0408468959999999</v>
      </c>
      <c r="V158" s="13">
        <v>0.5308468959999999</v>
      </c>
      <c r="W158" s="13">
        <v>7.4</v>
      </c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</row>
    <row r="159" spans="1:39" x14ac:dyDescent="0.2">
      <c r="A159" t="s">
        <v>54</v>
      </c>
      <c r="B159" s="3">
        <v>39845</v>
      </c>
      <c r="C159" s="3">
        <v>39873</v>
      </c>
      <c r="D159">
        <v>2009</v>
      </c>
      <c r="E159">
        <v>2</v>
      </c>
      <c r="F159" s="4">
        <v>19.652406419999998</v>
      </c>
      <c r="G159" s="13">
        <v>4.68</v>
      </c>
      <c r="H159" s="12">
        <v>2.0892961000000002E-2</v>
      </c>
      <c r="I159" s="13">
        <v>0.73419928499999998</v>
      </c>
      <c r="J159" s="13">
        <v>0.62944551400000004</v>
      </c>
      <c r="K159" s="13">
        <v>2.2673976420000002</v>
      </c>
      <c r="L159" s="13">
        <v>1.015694943</v>
      </c>
      <c r="M159" s="13">
        <v>0.39600000000000002</v>
      </c>
      <c r="N159" s="13">
        <v>3.26</v>
      </c>
      <c r="O159" s="13">
        <v>0.521956274</v>
      </c>
      <c r="P159" s="13">
        <v>0.41009869599999998</v>
      </c>
      <c r="Q159" s="13">
        <v>2.0511531399999998</v>
      </c>
      <c r="R159" s="13">
        <v>0.65837255900000002</v>
      </c>
      <c r="S159" s="12">
        <v>1.2999999999999999E-2</v>
      </c>
      <c r="T159" s="13">
        <v>1.720934569</v>
      </c>
      <c r="U159" s="13">
        <v>0.70523962600000001</v>
      </c>
      <c r="V159" s="13">
        <v>0.30923962599999999</v>
      </c>
      <c r="W159" s="13">
        <v>3.5</v>
      </c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</row>
    <row r="160" spans="1:39" x14ac:dyDescent="0.2">
      <c r="A160" t="s">
        <v>54</v>
      </c>
      <c r="B160" s="3">
        <v>39873</v>
      </c>
      <c r="C160" s="3">
        <v>39904</v>
      </c>
      <c r="D160">
        <v>2009</v>
      </c>
      <c r="E160">
        <v>3</v>
      </c>
      <c r="F160" s="4">
        <v>44.216322890000001</v>
      </c>
      <c r="G160" s="13">
        <v>4.6100000000000003</v>
      </c>
      <c r="H160" s="12">
        <v>2.4547089000000001E-2</v>
      </c>
      <c r="I160" s="13">
        <v>0.94211165100000005</v>
      </c>
      <c r="J160" s="13">
        <v>0.69933136699999998</v>
      </c>
      <c r="K160" s="13">
        <v>5.2549844930000003</v>
      </c>
      <c r="L160" s="13">
        <v>0.79125925399999997</v>
      </c>
      <c r="M160" s="13">
        <v>0.28015793900000002</v>
      </c>
      <c r="N160" s="13">
        <v>4.5599999999999996</v>
      </c>
      <c r="O160" s="13">
        <v>0.55860481100000003</v>
      </c>
      <c r="P160" s="13">
        <v>0.54081818999999998</v>
      </c>
      <c r="Q160" s="13">
        <v>2.4926071869999999</v>
      </c>
      <c r="R160" s="13">
        <v>0.92166889600000002</v>
      </c>
      <c r="S160" s="12">
        <v>4.0000000000000001E-3</v>
      </c>
      <c r="T160" s="13">
        <v>1.451259254</v>
      </c>
      <c r="U160" s="13">
        <v>0.66</v>
      </c>
      <c r="V160" s="13">
        <v>0.37984206100000001</v>
      </c>
      <c r="W160" s="13">
        <v>8.3000000000000007</v>
      </c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</row>
    <row r="161" spans="1:39" x14ac:dyDescent="0.2">
      <c r="A161" t="s">
        <v>54</v>
      </c>
      <c r="B161" s="3">
        <v>39904</v>
      </c>
      <c r="C161" s="3">
        <v>39934</v>
      </c>
      <c r="D161">
        <v>2009</v>
      </c>
      <c r="E161">
        <v>4</v>
      </c>
      <c r="F161" s="4">
        <v>4.5359052709999998</v>
      </c>
      <c r="G161" s="13">
        <v>5.45</v>
      </c>
      <c r="H161" s="12">
        <v>3.5481340000000001E-3</v>
      </c>
      <c r="I161" s="13">
        <v>1.9384196840000001</v>
      </c>
      <c r="J161" s="13">
        <v>1.3646126780000001</v>
      </c>
      <c r="K161" s="13">
        <v>12.420065060000001</v>
      </c>
      <c r="L161" s="13">
        <v>3.0286584169999999</v>
      </c>
      <c r="M161" s="13">
        <v>2.0948270450000002</v>
      </c>
      <c r="N161" s="13">
        <v>10.09</v>
      </c>
      <c r="O161" s="13">
        <v>1.7350000000000001</v>
      </c>
      <c r="P161" s="13">
        <v>1.661</v>
      </c>
      <c r="Q161" s="13">
        <v>3.4806644499999999</v>
      </c>
      <c r="R161" s="13">
        <v>4.1220549789999996</v>
      </c>
      <c r="S161" s="12">
        <v>4.9000000000000002E-2</v>
      </c>
      <c r="T161" s="13">
        <v>7.0086524039999993</v>
      </c>
      <c r="U161" s="13">
        <v>3.9799939869999998</v>
      </c>
      <c r="V161" s="13">
        <v>1.8851669419999997</v>
      </c>
      <c r="W161" s="13">
        <v>21.4</v>
      </c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</row>
    <row r="162" spans="1:39" x14ac:dyDescent="0.2">
      <c r="A162" t="s">
        <v>54</v>
      </c>
      <c r="B162" s="3">
        <v>39934</v>
      </c>
      <c r="C162" s="3">
        <v>39965</v>
      </c>
      <c r="D162">
        <v>2009</v>
      </c>
      <c r="E162">
        <v>5</v>
      </c>
      <c r="F162" s="4">
        <v>51.94805195</v>
      </c>
      <c r="G162" s="13">
        <v>5.7</v>
      </c>
      <c r="H162" s="12">
        <v>1.9952619999999998E-3</v>
      </c>
      <c r="I162" s="13">
        <v>0.75370737700000001</v>
      </c>
      <c r="J162" s="13">
        <v>0.45121495</v>
      </c>
      <c r="K162" s="13">
        <v>6.5474551329999997</v>
      </c>
      <c r="L162" s="13">
        <v>0.83940888499999999</v>
      </c>
      <c r="M162" s="13">
        <v>0.86402999199999997</v>
      </c>
      <c r="N162" s="13">
        <v>4.8499999999999996</v>
      </c>
      <c r="O162" s="13">
        <v>0.752</v>
      </c>
      <c r="P162" s="13">
        <v>0.61099999999999999</v>
      </c>
      <c r="Q162" s="13">
        <v>3.8700736529999999</v>
      </c>
      <c r="R162" s="13">
        <v>2.62156207</v>
      </c>
      <c r="S162" s="12">
        <v>5.1999999999999998E-2</v>
      </c>
      <c r="T162" s="13">
        <v>2.3986687500000001</v>
      </c>
      <c r="U162" s="13">
        <v>1.559259865</v>
      </c>
      <c r="V162" s="13">
        <v>0.69522987300000005</v>
      </c>
      <c r="W162" s="13">
        <v>15.5</v>
      </c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</row>
    <row r="163" spans="1:39" x14ac:dyDescent="0.2">
      <c r="A163" t="s">
        <v>54</v>
      </c>
      <c r="B163" s="3">
        <v>39965</v>
      </c>
      <c r="C163" s="3">
        <v>39995</v>
      </c>
      <c r="D163">
        <v>2009</v>
      </c>
      <c r="E163">
        <v>6</v>
      </c>
      <c r="F163" s="4">
        <v>73.376623379999998</v>
      </c>
      <c r="G163" s="13">
        <v>5.47</v>
      </c>
      <c r="H163" s="12">
        <v>3.3884420000000002E-3</v>
      </c>
      <c r="I163" s="13">
        <v>0.5606951</v>
      </c>
      <c r="J163" s="13">
        <v>0.21722255800000001</v>
      </c>
      <c r="K163" s="13">
        <v>7.4344706130000002</v>
      </c>
      <c r="L163" s="13">
        <v>0.26277252800000001</v>
      </c>
      <c r="M163" s="13">
        <v>0.23024420700000001</v>
      </c>
      <c r="N163" s="13">
        <v>4.3499999999999996</v>
      </c>
      <c r="O163" s="13">
        <v>0.59899999999999998</v>
      </c>
      <c r="P163" s="13">
        <v>0.55700000000000005</v>
      </c>
      <c r="Q163" s="13">
        <v>4.2473414250000001</v>
      </c>
      <c r="R163" s="13">
        <v>2.8260168540000001</v>
      </c>
      <c r="S163" s="12">
        <v>6.0000000000000001E-3</v>
      </c>
      <c r="T163" s="13">
        <v>0.94542535000000005</v>
      </c>
      <c r="U163" s="13">
        <v>0.68265282199999999</v>
      </c>
      <c r="V163" s="13">
        <v>0.45240861499999996</v>
      </c>
      <c r="W163" s="13">
        <v>17</v>
      </c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</row>
    <row r="164" spans="1:39" x14ac:dyDescent="0.2">
      <c r="A164" t="s">
        <v>54</v>
      </c>
      <c r="B164" s="3">
        <v>39995</v>
      </c>
      <c r="C164" s="3">
        <v>40026</v>
      </c>
      <c r="D164">
        <v>2009</v>
      </c>
      <c r="E164">
        <v>7</v>
      </c>
      <c r="F164" s="4">
        <v>95.24127833</v>
      </c>
      <c r="G164" s="13">
        <v>5.18</v>
      </c>
      <c r="H164" s="12">
        <v>6.6069340000000001E-3</v>
      </c>
      <c r="I164" s="13">
        <v>0.557725315</v>
      </c>
      <c r="J164" s="13">
        <v>0.36971362000000002</v>
      </c>
      <c r="K164" s="13">
        <v>4.0695171969999997</v>
      </c>
      <c r="L164" s="13">
        <v>0.23852213899999999</v>
      </c>
      <c r="M164" s="13">
        <v>0.237612778</v>
      </c>
      <c r="N164" s="13">
        <v>2.887</v>
      </c>
      <c r="O164" s="13">
        <v>0.46500000000000002</v>
      </c>
      <c r="P164" s="13">
        <v>0.29799999999999999</v>
      </c>
      <c r="Q164" s="13">
        <v>2.9702381600000001</v>
      </c>
      <c r="R164" s="13">
        <v>1.992115466</v>
      </c>
      <c r="S164" s="12">
        <v>8.0000000000000002E-3</v>
      </c>
      <c r="T164" s="13">
        <v>0.90939762800000001</v>
      </c>
      <c r="U164" s="13">
        <v>0.67087548900000005</v>
      </c>
      <c r="V164" s="13">
        <v>0.43326271100000002</v>
      </c>
      <c r="W164" s="13">
        <v>14.2</v>
      </c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</row>
    <row r="165" spans="1:39" x14ac:dyDescent="0.2">
      <c r="A165" t="s">
        <v>54</v>
      </c>
      <c r="B165" s="3">
        <v>40026</v>
      </c>
      <c r="C165" s="3">
        <v>40057</v>
      </c>
      <c r="D165">
        <v>2009</v>
      </c>
      <c r="E165">
        <v>8</v>
      </c>
      <c r="F165" s="4">
        <v>74.471606820000005</v>
      </c>
      <c r="G165" s="13">
        <v>5.31</v>
      </c>
      <c r="H165" s="12">
        <v>4.8977880000000001E-3</v>
      </c>
      <c r="I165" s="13">
        <v>1.0235100070000001</v>
      </c>
      <c r="J165" s="13">
        <v>0.47942024700000002</v>
      </c>
      <c r="K165" s="13">
        <v>11.776834620000001</v>
      </c>
      <c r="L165" s="13">
        <v>0.41509009099999999</v>
      </c>
      <c r="M165" s="13">
        <v>0.41985786200000003</v>
      </c>
      <c r="N165" s="13">
        <v>6.21</v>
      </c>
      <c r="O165" s="13">
        <v>1.079</v>
      </c>
      <c r="P165" s="13">
        <v>0.86199999999999999</v>
      </c>
      <c r="Q165" s="13">
        <v>6.6156396490000002</v>
      </c>
      <c r="R165" s="13">
        <v>2.6203242790000001</v>
      </c>
      <c r="S165" s="12">
        <v>5.0000000000000001E-3</v>
      </c>
      <c r="T165" s="13">
        <v>1.28233921</v>
      </c>
      <c r="U165" s="13">
        <v>0.86724911900000001</v>
      </c>
      <c r="V165" s="13">
        <v>0.44739125699999999</v>
      </c>
      <c r="W165" s="13">
        <v>11.9</v>
      </c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</row>
    <row r="166" spans="1:39" x14ac:dyDescent="0.2">
      <c r="A166" t="s">
        <v>54</v>
      </c>
      <c r="B166" s="3">
        <v>40057</v>
      </c>
      <c r="C166" s="3">
        <v>40087</v>
      </c>
      <c r="D166">
        <v>2009</v>
      </c>
      <c r="E166">
        <v>9</v>
      </c>
      <c r="F166" s="4">
        <v>86.096256679999996</v>
      </c>
      <c r="G166" s="13">
        <v>4.92</v>
      </c>
      <c r="H166" s="12">
        <v>1.2022644000000001E-2</v>
      </c>
      <c r="I166" s="13">
        <v>1.053722531</v>
      </c>
      <c r="J166" s="13">
        <v>0.34773980700000001</v>
      </c>
      <c r="K166" s="13">
        <v>15.281011339999999</v>
      </c>
      <c r="L166" s="13">
        <v>0.47037874699999999</v>
      </c>
      <c r="M166" s="13">
        <v>0.25346025</v>
      </c>
      <c r="N166" s="13">
        <v>7.6</v>
      </c>
      <c r="O166" s="13">
        <v>0.99099999999999999</v>
      </c>
      <c r="P166" s="13">
        <v>1.0880000000000001</v>
      </c>
      <c r="Q166" s="13">
        <v>8.1249513199999992</v>
      </c>
      <c r="R166" s="13">
        <v>2.1792350960000002</v>
      </c>
      <c r="S166" s="12">
        <v>4.0000000000000001E-3</v>
      </c>
      <c r="T166" s="13">
        <v>1.1393692630000001</v>
      </c>
      <c r="U166" s="13">
        <v>0.66899051600000004</v>
      </c>
      <c r="V166" s="13">
        <v>0.41553026600000004</v>
      </c>
      <c r="W166" s="13">
        <v>9.9</v>
      </c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</row>
    <row r="167" spans="1:39" x14ac:dyDescent="0.2">
      <c r="A167" t="s">
        <v>54</v>
      </c>
      <c r="B167" s="3">
        <v>40087</v>
      </c>
      <c r="C167" s="3">
        <v>40118</v>
      </c>
      <c r="D167">
        <v>2009</v>
      </c>
      <c r="E167">
        <v>10</v>
      </c>
      <c r="F167" s="4">
        <v>78.472752740000004</v>
      </c>
      <c r="G167" s="13">
        <v>4.92</v>
      </c>
      <c r="H167" s="12">
        <v>1.2022644000000001E-2</v>
      </c>
      <c r="I167" s="13">
        <v>0.89473752799999995</v>
      </c>
      <c r="J167" s="13">
        <v>0.18609293900000001</v>
      </c>
      <c r="K167" s="13">
        <v>15.33862746</v>
      </c>
      <c r="L167" s="13">
        <v>0.221589541</v>
      </c>
      <c r="M167" s="13">
        <v>3.8133282999999997E-2</v>
      </c>
      <c r="N167" s="13">
        <v>7.28</v>
      </c>
      <c r="O167" s="13">
        <v>0.71331533499999999</v>
      </c>
      <c r="P167" s="13">
        <v>0.89492490800000002</v>
      </c>
      <c r="Q167" s="13">
        <v>8.5338323920000008</v>
      </c>
      <c r="R167" s="13">
        <v>1.9471793980000001</v>
      </c>
      <c r="S167" s="12">
        <v>1.5E-3</v>
      </c>
      <c r="T167" s="13">
        <v>0.47714936899999999</v>
      </c>
      <c r="U167" s="13">
        <v>0.25555982799999999</v>
      </c>
      <c r="V167" s="13">
        <v>0.217426545</v>
      </c>
      <c r="W167" s="13">
        <v>8</v>
      </c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</row>
    <row r="168" spans="1:39" x14ac:dyDescent="0.2">
      <c r="A168" t="s">
        <v>54</v>
      </c>
      <c r="B168" s="3">
        <v>40118</v>
      </c>
      <c r="C168" s="3">
        <v>40148</v>
      </c>
      <c r="D168">
        <v>2009</v>
      </c>
      <c r="E168">
        <v>11</v>
      </c>
      <c r="F168" s="4">
        <v>107.4197861</v>
      </c>
      <c r="G168" s="13">
        <v>4.97</v>
      </c>
      <c r="H168" s="12">
        <v>1.0715193E-2</v>
      </c>
      <c r="I168" s="13">
        <v>0.56001005299999995</v>
      </c>
      <c r="J168" s="13">
        <v>0.258296892</v>
      </c>
      <c r="K168" s="13">
        <v>6.5305878960000001</v>
      </c>
      <c r="L168" s="13">
        <v>0.36871868000000002</v>
      </c>
      <c r="M168" s="13">
        <v>0.12746586700000001</v>
      </c>
      <c r="N168" s="13">
        <v>3.98</v>
      </c>
      <c r="O168" s="13">
        <v>0.36435764900000001</v>
      </c>
      <c r="P168" s="13">
        <v>0.40594064699999999</v>
      </c>
      <c r="Q168" s="13">
        <v>3.9729186049999998</v>
      </c>
      <c r="R168" s="13">
        <v>1.6109984319999999</v>
      </c>
      <c r="S168" s="12">
        <v>6.0000000000000001E-3</v>
      </c>
      <c r="T168" s="13">
        <v>0.767941875</v>
      </c>
      <c r="U168" s="13">
        <v>0.39922319499999998</v>
      </c>
      <c r="V168" s="13">
        <v>0.27175732799999996</v>
      </c>
      <c r="W168" s="13">
        <v>9.1</v>
      </c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</row>
    <row r="169" spans="1:39" x14ac:dyDescent="0.2">
      <c r="A169" t="s">
        <v>54</v>
      </c>
      <c r="B169" s="3">
        <v>40148</v>
      </c>
      <c r="C169" s="3">
        <v>40179</v>
      </c>
      <c r="D169">
        <v>2009</v>
      </c>
      <c r="E169">
        <v>12</v>
      </c>
      <c r="F169" s="4">
        <v>40.956837280000002</v>
      </c>
      <c r="G169" s="13">
        <v>4.99</v>
      </c>
      <c r="H169" s="12">
        <v>1.0232929999999999E-2</v>
      </c>
      <c r="I169" s="13">
        <v>0.69294934799999996</v>
      </c>
      <c r="J169" s="13">
        <v>0.41028817499999998</v>
      </c>
      <c r="K169" s="13">
        <v>6.1182072170000001</v>
      </c>
      <c r="L169" s="13">
        <v>0.59821427599999999</v>
      </c>
      <c r="M169" s="13">
        <v>0.26875236699999999</v>
      </c>
      <c r="N169" s="13">
        <v>3.9</v>
      </c>
      <c r="O169" s="13">
        <v>0.44441525900000001</v>
      </c>
      <c r="P169" s="13">
        <v>0.50167551600000004</v>
      </c>
      <c r="Q169" s="13">
        <v>3.7226206359999998</v>
      </c>
      <c r="R169" s="13">
        <v>1.241278195</v>
      </c>
      <c r="S169" s="12">
        <v>1.5E-3</v>
      </c>
      <c r="T169" s="13">
        <v>1.3265959970000001</v>
      </c>
      <c r="U169" s="13">
        <v>0.72838172099999998</v>
      </c>
      <c r="V169" s="13">
        <v>0.45962935399999999</v>
      </c>
      <c r="W169" s="13">
        <v>5.9</v>
      </c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</row>
    <row r="170" spans="1:39" x14ac:dyDescent="0.2">
      <c r="A170" t="s">
        <v>54</v>
      </c>
      <c r="B170" s="3">
        <v>40179</v>
      </c>
      <c r="C170" s="3">
        <v>40211</v>
      </c>
      <c r="D170">
        <v>2010</v>
      </c>
      <c r="E170">
        <v>1</v>
      </c>
      <c r="F170" s="4">
        <v>26.472107999999999</v>
      </c>
      <c r="G170" s="13">
        <v>4.62</v>
      </c>
      <c r="H170" s="12">
        <v>2.3988328999999999E-2</v>
      </c>
      <c r="I170" s="13">
        <v>0.55938481200000001</v>
      </c>
      <c r="J170" s="13">
        <v>0.50214641699999996</v>
      </c>
      <c r="K170" s="13">
        <v>1.238926304</v>
      </c>
      <c r="L170" s="13">
        <v>0.64848656599999999</v>
      </c>
      <c r="M170" s="13">
        <v>0.28961447800000001</v>
      </c>
      <c r="N170" s="13">
        <v>2.4239999999999999</v>
      </c>
      <c r="O170" s="13">
        <v>0.17899999999999999</v>
      </c>
      <c r="P170" s="13">
        <v>0.185</v>
      </c>
      <c r="Q170" s="13">
        <v>1.067352893</v>
      </c>
      <c r="R170" s="13">
        <v>0.54</v>
      </c>
      <c r="S170" s="12">
        <v>1.5E-3</v>
      </c>
      <c r="T170" s="13">
        <v>1.183655905</v>
      </c>
      <c r="U170" s="13">
        <v>0.53516933899999997</v>
      </c>
      <c r="V170" s="13">
        <v>0.24555486099999996</v>
      </c>
      <c r="W170" s="13">
        <v>3.5</v>
      </c>
      <c r="X170" s="14"/>
      <c r="Y170" s="14"/>
      <c r="Z170" s="14">
        <v>0.93</v>
      </c>
      <c r="AA170" s="14">
        <v>3.6999999999999998E-2</v>
      </c>
      <c r="AB170" s="14">
        <v>0.78</v>
      </c>
      <c r="AC170" s="14">
        <v>9.6999999999999993</v>
      </c>
      <c r="AD170" s="14">
        <v>0.12</v>
      </c>
      <c r="AE170" s="14">
        <v>0.27</v>
      </c>
      <c r="AF170" s="14">
        <v>0.02</v>
      </c>
      <c r="AG170" s="14"/>
      <c r="AH170" s="14">
        <v>0.48</v>
      </c>
      <c r="AI170" s="14">
        <v>0.14000000000000001</v>
      </c>
      <c r="AJ170" s="14">
        <v>0.18</v>
      </c>
      <c r="AK170" s="14"/>
      <c r="AL170" s="14">
        <v>7.4</v>
      </c>
      <c r="AM170" s="14"/>
    </row>
    <row r="171" spans="1:39" x14ac:dyDescent="0.2">
      <c r="A171" t="s">
        <v>54</v>
      </c>
      <c r="B171" s="3">
        <v>40211</v>
      </c>
      <c r="C171" s="3">
        <v>40232</v>
      </c>
      <c r="D171">
        <v>2010</v>
      </c>
      <c r="E171">
        <v>2</v>
      </c>
      <c r="F171" s="4">
        <v>21.347202509999999</v>
      </c>
      <c r="G171" s="13">
        <v>4.37</v>
      </c>
      <c r="H171" s="12">
        <v>4.2657951999999999E-2</v>
      </c>
      <c r="I171" s="13">
        <v>0.37448804200000002</v>
      </c>
      <c r="J171" s="13">
        <v>0.35756423100000001</v>
      </c>
      <c r="K171" s="13">
        <v>0.36631624299999999</v>
      </c>
      <c r="L171" s="13">
        <v>0.608351847</v>
      </c>
      <c r="M171" s="13">
        <v>0.29108235900000001</v>
      </c>
      <c r="N171" s="13">
        <v>2.4889999999999999</v>
      </c>
      <c r="O171" s="13">
        <v>0.05</v>
      </c>
      <c r="P171" s="13">
        <v>2.5000000000000001E-2</v>
      </c>
      <c r="Q171" s="13">
        <v>0.26517797300000001</v>
      </c>
      <c r="R171" s="13">
        <v>0.05</v>
      </c>
      <c r="S171" s="12">
        <v>5.0000000000000001E-3</v>
      </c>
      <c r="T171" s="13">
        <v>1.014761711</v>
      </c>
      <c r="U171" s="13">
        <v>0.40640986400000001</v>
      </c>
      <c r="V171" s="13">
        <v>0.115327505</v>
      </c>
      <c r="W171" s="13">
        <v>1.5</v>
      </c>
      <c r="X171" s="14"/>
      <c r="Y171" s="14"/>
      <c r="Z171" s="14">
        <v>1.3</v>
      </c>
      <c r="AA171" s="14">
        <v>0.04</v>
      </c>
      <c r="AB171" s="14">
        <v>0.88</v>
      </c>
      <c r="AC171" s="14">
        <v>8.9</v>
      </c>
      <c r="AD171" s="14">
        <v>0.14000000000000001</v>
      </c>
      <c r="AE171" s="14">
        <v>0.41</v>
      </c>
      <c r="AF171" s="14">
        <v>0.02</v>
      </c>
      <c r="AG171" s="14"/>
      <c r="AH171" s="14">
        <v>0.56999999999999995</v>
      </c>
      <c r="AI171" s="14">
        <v>0.14000000000000001</v>
      </c>
      <c r="AJ171" s="14">
        <v>0.09</v>
      </c>
      <c r="AK171" s="14"/>
      <c r="AL171" s="14">
        <v>4.9000000000000004</v>
      </c>
      <c r="AM171" s="14">
        <v>0.06</v>
      </c>
    </row>
    <row r="172" spans="1:39" x14ac:dyDescent="0.2">
      <c r="A172" t="s">
        <v>54</v>
      </c>
      <c r="B172" s="3">
        <v>40232</v>
      </c>
      <c r="C172" s="3">
        <v>40267</v>
      </c>
      <c r="D172">
        <v>2010</v>
      </c>
      <c r="E172">
        <v>3</v>
      </c>
      <c r="F172" s="4">
        <v>54.492200279999999</v>
      </c>
      <c r="G172" s="13">
        <v>4.83</v>
      </c>
      <c r="H172" s="12">
        <v>1.4791083999999999E-2</v>
      </c>
      <c r="I172" s="13">
        <v>0.94362576499999995</v>
      </c>
      <c r="J172" s="13">
        <v>0.78167248300000003</v>
      </c>
      <c r="K172" s="13">
        <v>3.5054822959999998</v>
      </c>
      <c r="L172" s="13">
        <v>1.2835780539999999</v>
      </c>
      <c r="M172" s="13">
        <v>0.61593534500000002</v>
      </c>
      <c r="N172" s="13">
        <v>4.46</v>
      </c>
      <c r="O172" s="13">
        <v>0.53292202799999999</v>
      </c>
      <c r="P172" s="13">
        <v>0.55444748099999996</v>
      </c>
      <c r="Q172" s="13">
        <v>3.0681880700000002</v>
      </c>
      <c r="R172" s="13">
        <v>2.0571699099999998</v>
      </c>
      <c r="S172" s="12">
        <v>4.0000000000000001E-3</v>
      </c>
      <c r="T172" s="13">
        <v>2.533442059</v>
      </c>
      <c r="U172" s="13">
        <v>1.2498640050000001</v>
      </c>
      <c r="V172" s="13">
        <v>0.63392866000000003</v>
      </c>
      <c r="W172" s="13">
        <v>14.4</v>
      </c>
      <c r="X172" s="14"/>
      <c r="Y172" s="14"/>
      <c r="Z172" s="14">
        <v>1.1000000000000001</v>
      </c>
      <c r="AA172" s="14">
        <v>3.3000000000000002E-2</v>
      </c>
      <c r="AB172" s="14">
        <v>1.1000000000000001</v>
      </c>
      <c r="AC172" s="14">
        <v>12</v>
      </c>
      <c r="AD172" s="14">
        <v>0.14000000000000001</v>
      </c>
      <c r="AE172" s="14">
        <v>0.43</v>
      </c>
      <c r="AF172" s="14">
        <v>0.04</v>
      </c>
      <c r="AG172" s="14"/>
      <c r="AH172" s="14">
        <v>0.69</v>
      </c>
      <c r="AI172" s="14">
        <v>0.15</v>
      </c>
      <c r="AJ172" s="14">
        <v>0.23</v>
      </c>
      <c r="AK172" s="14"/>
      <c r="AL172" s="14">
        <v>15</v>
      </c>
      <c r="AM172" s="14">
        <v>0.37</v>
      </c>
    </row>
    <row r="173" spans="1:39" x14ac:dyDescent="0.2">
      <c r="A173" t="s">
        <v>54</v>
      </c>
      <c r="B173" s="3">
        <v>40267</v>
      </c>
      <c r="C173" s="3">
        <v>40297</v>
      </c>
      <c r="D173">
        <v>2010</v>
      </c>
      <c r="E173">
        <v>4</v>
      </c>
      <c r="F173" s="4">
        <v>32.519405069999998</v>
      </c>
      <c r="G173" s="13">
        <v>4.8899999999999997</v>
      </c>
      <c r="H173" s="12">
        <v>1.2882496E-2</v>
      </c>
      <c r="I173" s="13">
        <v>1.2056506300000001</v>
      </c>
      <c r="J173" s="13">
        <v>0.87626666499999994</v>
      </c>
      <c r="K173" s="13">
        <v>7.1295230619999996</v>
      </c>
      <c r="L173" s="13">
        <v>1.199558355</v>
      </c>
      <c r="M173" s="13">
        <v>0.830717602</v>
      </c>
      <c r="N173" s="13">
        <v>5.72</v>
      </c>
      <c r="O173" s="13">
        <v>0.95086392099999995</v>
      </c>
      <c r="P173" s="13">
        <v>0.84149961100000004</v>
      </c>
      <c r="Q173" s="13">
        <v>3.9959419949999999</v>
      </c>
      <c r="R173" s="13">
        <v>1.8419660419999999</v>
      </c>
      <c r="S173" s="12">
        <v>8.0000000000000002E-3</v>
      </c>
      <c r="T173" s="13">
        <v>2.7364473660000002</v>
      </c>
      <c r="U173" s="13">
        <v>1.536889011</v>
      </c>
      <c r="V173" s="13">
        <v>0.70617140899999997</v>
      </c>
      <c r="W173" s="13">
        <v>12</v>
      </c>
      <c r="X173" s="14"/>
      <c r="Y173" s="14"/>
      <c r="Z173" s="14">
        <v>1.2</v>
      </c>
      <c r="AA173" s="14">
        <v>5.0999999999999997E-2</v>
      </c>
      <c r="AB173" s="14">
        <v>17</v>
      </c>
      <c r="AC173" s="14">
        <v>29</v>
      </c>
      <c r="AD173" s="14">
        <v>0.23</v>
      </c>
      <c r="AE173" s="14">
        <v>0.98</v>
      </c>
      <c r="AF173" s="14">
        <v>0.08</v>
      </c>
      <c r="AG173" s="14"/>
      <c r="AH173" s="14">
        <v>0.7</v>
      </c>
      <c r="AI173" s="14">
        <v>0.25</v>
      </c>
      <c r="AJ173" s="14">
        <v>0.26</v>
      </c>
      <c r="AK173" s="14"/>
      <c r="AL173" s="14">
        <v>20</v>
      </c>
      <c r="AM173" s="14">
        <v>0.37</v>
      </c>
    </row>
    <row r="174" spans="1:39" x14ac:dyDescent="0.2">
      <c r="A174" t="s">
        <v>54</v>
      </c>
      <c r="B174" s="3">
        <v>40297</v>
      </c>
      <c r="C174" s="3">
        <v>40329</v>
      </c>
      <c r="D174">
        <v>2010</v>
      </c>
      <c r="E174">
        <v>5</v>
      </c>
      <c r="F174" s="4">
        <v>53.872053870000002</v>
      </c>
      <c r="G174" s="13">
        <v>5.63</v>
      </c>
      <c r="H174" s="12">
        <v>2.3442290000000002E-3</v>
      </c>
      <c r="I174" s="13">
        <v>0.87881425499999999</v>
      </c>
      <c r="J174" s="13">
        <v>0.63039323599999997</v>
      </c>
      <c r="K174" s="13">
        <v>5.377078332</v>
      </c>
      <c r="L174" s="13">
        <v>0.65842176799999996</v>
      </c>
      <c r="M174" s="13">
        <v>0.77900000000000003</v>
      </c>
      <c r="N174" s="13">
        <v>4.3</v>
      </c>
      <c r="O174" s="13">
        <v>0.74072910800000002</v>
      </c>
      <c r="P174" s="13">
        <v>0.5544211</v>
      </c>
      <c r="Q174" s="13">
        <v>3.3485823030000001</v>
      </c>
      <c r="R174" s="13">
        <v>1.994526687</v>
      </c>
      <c r="S174" s="12">
        <v>6.3E-2</v>
      </c>
      <c r="T174" s="13">
        <v>2.1306709440000002</v>
      </c>
      <c r="U174" s="13">
        <v>1.472249176</v>
      </c>
      <c r="V174" s="13">
        <v>0.69324917600000002</v>
      </c>
      <c r="W174" s="13">
        <v>14.4</v>
      </c>
      <c r="X174" s="14"/>
      <c r="Y174" s="14"/>
      <c r="Z174" s="14">
        <v>0.71</v>
      </c>
      <c r="AA174" s="14">
        <v>3.9E-2</v>
      </c>
      <c r="AB174" s="14">
        <v>4.3</v>
      </c>
      <c r="AC174" s="14">
        <v>16</v>
      </c>
      <c r="AD174" s="14">
        <v>0.19</v>
      </c>
      <c r="AE174" s="14">
        <v>0.61</v>
      </c>
      <c r="AF174" s="14">
        <v>7.0000000000000007E-2</v>
      </c>
      <c r="AG174" s="14"/>
      <c r="AH174" s="14">
        <v>0.64</v>
      </c>
      <c r="AI174" s="14">
        <v>0.18</v>
      </c>
      <c r="AJ174" s="14">
        <v>0.19</v>
      </c>
      <c r="AK174" s="14"/>
      <c r="AL174" s="14">
        <v>17</v>
      </c>
      <c r="AM174" s="14">
        <v>0.77</v>
      </c>
    </row>
    <row r="175" spans="1:39" x14ac:dyDescent="0.2">
      <c r="A175" t="s">
        <v>54</v>
      </c>
      <c r="B175" s="3">
        <v>40329</v>
      </c>
      <c r="C175" s="3">
        <v>40358</v>
      </c>
      <c r="D175">
        <v>2010</v>
      </c>
      <c r="E175">
        <v>6</v>
      </c>
      <c r="F175" s="4">
        <v>29.124107559999999</v>
      </c>
      <c r="G175" s="13">
        <v>5.18</v>
      </c>
      <c r="H175" s="12">
        <v>6.6069340000000001E-3</v>
      </c>
      <c r="I175" s="13">
        <v>0.60104028099999995</v>
      </c>
      <c r="J175" s="13">
        <v>0.20175799899999999</v>
      </c>
      <c r="K175" s="13">
        <v>8.6424736410000005</v>
      </c>
      <c r="L175" s="13">
        <v>5.0000000000000001E-3</v>
      </c>
      <c r="M175" s="13">
        <v>0.01</v>
      </c>
      <c r="N175" s="13">
        <v>5.37</v>
      </c>
      <c r="O175" s="13">
        <v>0.81473894400000002</v>
      </c>
      <c r="P175" s="13">
        <v>0.69186274699999994</v>
      </c>
      <c r="Q175" s="13">
        <v>4.8266026670000004</v>
      </c>
      <c r="R175" s="13">
        <v>3.5858452459999999</v>
      </c>
      <c r="S175" s="12">
        <v>6.0000000000000001E-3</v>
      </c>
      <c r="T175" s="13">
        <v>0.42672616699999999</v>
      </c>
      <c r="U175" s="13">
        <v>0.42172616699999999</v>
      </c>
      <c r="V175" s="13">
        <v>0.41172616699999998</v>
      </c>
      <c r="W175" s="13">
        <v>28.1</v>
      </c>
      <c r="X175" s="14"/>
      <c r="Y175" s="14"/>
      <c r="Z175" s="14">
        <v>0.74</v>
      </c>
      <c r="AA175" s="14">
        <v>5.1999999999999998E-2</v>
      </c>
      <c r="AB175" s="14">
        <v>3.2</v>
      </c>
      <c r="AC175" s="14">
        <v>16</v>
      </c>
      <c r="AD175" s="14">
        <v>0.2</v>
      </c>
      <c r="AE175" s="14">
        <v>0.7</v>
      </c>
      <c r="AF175" s="14">
        <v>0.05</v>
      </c>
      <c r="AG175" s="14"/>
      <c r="AH175" s="14">
        <v>0.83</v>
      </c>
      <c r="AI175" s="14">
        <v>0.16</v>
      </c>
      <c r="AJ175" s="14">
        <v>0.31</v>
      </c>
      <c r="AK175" s="14"/>
      <c r="AL175" s="14">
        <v>36.5</v>
      </c>
      <c r="AM175" s="14">
        <v>1.24</v>
      </c>
    </row>
    <row r="176" spans="1:39" x14ac:dyDescent="0.2">
      <c r="A176" t="s">
        <v>54</v>
      </c>
      <c r="B176" s="3">
        <v>40358</v>
      </c>
      <c r="C176" s="3">
        <v>40385</v>
      </c>
      <c r="D176">
        <v>2010</v>
      </c>
      <c r="E176">
        <v>7</v>
      </c>
      <c r="F176" s="4">
        <v>39.800431959999997</v>
      </c>
      <c r="G176" s="13">
        <v>4.1100000000000003</v>
      </c>
      <c r="H176" s="12">
        <v>7.7624711999999998E-2</v>
      </c>
      <c r="I176" s="13">
        <v>0.62167884200000001</v>
      </c>
      <c r="J176" s="13">
        <v>0.30215952400000001</v>
      </c>
      <c r="K176" s="13">
        <v>6.9160025430000003</v>
      </c>
      <c r="L176" s="13">
        <v>0.32310608899999999</v>
      </c>
      <c r="M176" s="13">
        <v>4.0266673000000003E-2</v>
      </c>
      <c r="N176" s="13">
        <v>8.11</v>
      </c>
      <c r="O176" s="13">
        <v>0.93707477100000003</v>
      </c>
      <c r="P176" s="13">
        <v>0.66715244600000001</v>
      </c>
      <c r="Q176" s="13">
        <v>4.0539577830000004</v>
      </c>
      <c r="R176" s="13">
        <v>4.7702348519999997</v>
      </c>
      <c r="S176" s="12">
        <v>7.0000000000000001E-3</v>
      </c>
      <c r="T176" s="13">
        <v>0.87787421399999999</v>
      </c>
      <c r="U176" s="13">
        <v>0.55476812499999995</v>
      </c>
      <c r="V176" s="13">
        <v>0.51450145199999997</v>
      </c>
      <c r="W176" s="13">
        <v>91.6</v>
      </c>
      <c r="X176" s="14"/>
      <c r="Y176" s="14"/>
      <c r="Z176" s="14">
        <v>1.1000000000000001</v>
      </c>
      <c r="AA176" s="14">
        <v>5.3999999999999999E-2</v>
      </c>
      <c r="AB176" s="14">
        <v>2.9</v>
      </c>
      <c r="AC176" s="14">
        <v>25</v>
      </c>
      <c r="AD176" s="14">
        <v>0.24</v>
      </c>
      <c r="AE176" s="14">
        <v>0.74</v>
      </c>
      <c r="AF176" s="14">
        <v>0.08</v>
      </c>
      <c r="AG176" s="14"/>
      <c r="AH176" s="14">
        <v>0.71</v>
      </c>
      <c r="AI176" s="14">
        <v>0.28999999999999998</v>
      </c>
      <c r="AJ176" s="14">
        <v>0.4</v>
      </c>
      <c r="AK176" s="14"/>
      <c r="AL176" s="14">
        <v>58</v>
      </c>
      <c r="AM176" s="14">
        <v>1.82</v>
      </c>
    </row>
    <row r="177" spans="1:40" x14ac:dyDescent="0.2">
      <c r="A177" t="s">
        <v>54</v>
      </c>
      <c r="B177" s="3">
        <v>40385</v>
      </c>
      <c r="C177" s="3">
        <v>40421</v>
      </c>
      <c r="D177">
        <v>2010</v>
      </c>
      <c r="E177">
        <v>8</v>
      </c>
      <c r="F177" s="4">
        <v>96.577351480000004</v>
      </c>
      <c r="G177" s="13">
        <v>5.23</v>
      </c>
      <c r="H177" s="12">
        <v>5.8884369999999998E-3</v>
      </c>
      <c r="I177" s="13">
        <v>0.61931575999999999</v>
      </c>
      <c r="J177" s="13">
        <v>0.23804419299999999</v>
      </c>
      <c r="K177" s="13">
        <v>8.2526313099999999</v>
      </c>
      <c r="L177" s="13">
        <v>0.261723121</v>
      </c>
      <c r="M177" s="13">
        <v>0.32131419</v>
      </c>
      <c r="N177" s="13">
        <v>4.6100000000000003</v>
      </c>
      <c r="O177" s="13">
        <v>0.58767358199999997</v>
      </c>
      <c r="P177" s="13">
        <v>0.56483825700000001</v>
      </c>
      <c r="Q177" s="13">
        <v>4.37694239</v>
      </c>
      <c r="R177" s="13">
        <v>2.0246816139999999</v>
      </c>
      <c r="S177" s="12">
        <v>4.0000000000000001E-3</v>
      </c>
      <c r="T177" s="13">
        <v>0.8958612749999999</v>
      </c>
      <c r="U177" s="13">
        <v>0.63413815399999995</v>
      </c>
      <c r="V177" s="13">
        <v>0.31282396399999995</v>
      </c>
      <c r="W177" s="13">
        <v>11.3</v>
      </c>
      <c r="X177" s="14"/>
      <c r="Y177" s="14"/>
      <c r="Z177" s="14">
        <v>0.56000000000000005</v>
      </c>
      <c r="AA177" s="14">
        <v>2.5999999999999999E-2</v>
      </c>
      <c r="AB177" s="14">
        <v>2.1</v>
      </c>
      <c r="AC177" s="14">
        <v>7.7</v>
      </c>
      <c r="AD177" s="14">
        <v>0.09</v>
      </c>
      <c r="AE177" s="14">
        <v>0.28999999999999998</v>
      </c>
      <c r="AF177" s="14">
        <v>0.03</v>
      </c>
      <c r="AG177" s="14"/>
      <c r="AH177" s="14">
        <v>0.39</v>
      </c>
      <c r="AI177" s="14">
        <v>0.11</v>
      </c>
      <c r="AJ177" s="14">
        <v>0.31</v>
      </c>
      <c r="AK177" s="14"/>
      <c r="AL177" s="14">
        <v>22</v>
      </c>
      <c r="AM177" s="14">
        <v>0.28000000000000003</v>
      </c>
    </row>
    <row r="178" spans="1:40" x14ac:dyDescent="0.2">
      <c r="A178" t="s">
        <v>54</v>
      </c>
      <c r="B178" s="3">
        <v>40421</v>
      </c>
      <c r="C178" s="3">
        <v>40449</v>
      </c>
      <c r="D178">
        <v>2010</v>
      </c>
      <c r="E178">
        <v>9</v>
      </c>
      <c r="F178" s="4">
        <v>72.847994420000006</v>
      </c>
      <c r="G178" s="13">
        <v>5.27</v>
      </c>
      <c r="H178" s="12">
        <v>5.3703179999999998E-3</v>
      </c>
      <c r="I178" s="13">
        <v>0.55833839600000001</v>
      </c>
      <c r="J178" s="13">
        <v>0.15470991100000001</v>
      </c>
      <c r="K178" s="13">
        <v>8.7365472890000007</v>
      </c>
      <c r="L178" s="13">
        <v>0.267251234</v>
      </c>
      <c r="M178" s="13">
        <v>0.141500501</v>
      </c>
      <c r="N178" s="13">
        <v>4.63</v>
      </c>
      <c r="O178" s="13">
        <v>0.51022777699999999</v>
      </c>
      <c r="P178" s="13">
        <v>0.57668490400000005</v>
      </c>
      <c r="Q178" s="13">
        <v>4.8727558860000002</v>
      </c>
      <c r="R178" s="13">
        <v>2.1644230900000001</v>
      </c>
      <c r="S178" s="12">
        <v>4.0000000000000001E-3</v>
      </c>
      <c r="T178" s="13">
        <v>0.66897746999999996</v>
      </c>
      <c r="U178" s="13">
        <v>0.40172623600000001</v>
      </c>
      <c r="V178" s="13">
        <v>0.26022573500000001</v>
      </c>
      <c r="W178" s="13">
        <v>21.6</v>
      </c>
      <c r="X178" s="14"/>
      <c r="Y178" s="14"/>
      <c r="Z178" s="14">
        <v>0.25</v>
      </c>
      <c r="AA178" s="14">
        <v>1.9E-2</v>
      </c>
      <c r="AB178" s="14">
        <v>0.85</v>
      </c>
      <c r="AC178" s="14">
        <v>5.8</v>
      </c>
      <c r="AD178" s="14">
        <v>0.06</v>
      </c>
      <c r="AE178" s="14">
        <v>0.2</v>
      </c>
      <c r="AF178" s="14">
        <v>0.02</v>
      </c>
      <c r="AG178" s="14"/>
      <c r="AH178" s="14">
        <v>0.28000000000000003</v>
      </c>
      <c r="AI178" s="14">
        <v>0.09</v>
      </c>
      <c r="AJ178" s="14">
        <v>0.13</v>
      </c>
      <c r="AK178" s="14"/>
      <c r="AL178" s="14">
        <v>23</v>
      </c>
      <c r="AM178" s="14">
        <v>0.45</v>
      </c>
    </row>
    <row r="179" spans="1:40" x14ac:dyDescent="0.2">
      <c r="A179" t="s">
        <v>54</v>
      </c>
      <c r="B179" s="3">
        <v>40449</v>
      </c>
      <c r="C179" s="3">
        <v>40485</v>
      </c>
      <c r="D179">
        <v>2010</v>
      </c>
      <c r="E179">
        <v>10</v>
      </c>
      <c r="F179" s="4">
        <v>103.0715316</v>
      </c>
      <c r="G179" s="13">
        <v>5.42</v>
      </c>
      <c r="H179" s="12">
        <v>3.8018940000000001E-3</v>
      </c>
      <c r="I179" s="13">
        <v>0.49616449600000001</v>
      </c>
      <c r="J179" s="13">
        <v>0.18841570999999999</v>
      </c>
      <c r="K179" s="13">
        <v>6.6612291289999996</v>
      </c>
      <c r="L179" s="13">
        <v>0.32479638300000002</v>
      </c>
      <c r="M179" s="13">
        <v>3.6496516E-2</v>
      </c>
      <c r="N179" s="13">
        <v>3.81</v>
      </c>
      <c r="O179" s="13">
        <v>0.40002886399999998</v>
      </c>
      <c r="P179" s="13">
        <v>0.46786660200000002</v>
      </c>
      <c r="Q179" s="13">
        <v>3.9846639160000001</v>
      </c>
      <c r="R179" s="13">
        <v>2.335211127</v>
      </c>
      <c r="S179" s="12">
        <v>5.0000000000000001E-3</v>
      </c>
      <c r="T179" s="13">
        <v>0.631428977</v>
      </c>
      <c r="U179" s="13">
        <v>0.30663259399999998</v>
      </c>
      <c r="V179" s="13">
        <v>0.270136078</v>
      </c>
      <c r="W179" s="13">
        <v>10.5</v>
      </c>
      <c r="X179" s="14"/>
      <c r="Y179" s="14"/>
      <c r="Z179" s="14">
        <v>0.33</v>
      </c>
      <c r="AA179" s="14">
        <v>1.4999999999999999E-2</v>
      </c>
      <c r="AB179" s="14">
        <v>1.1000000000000001</v>
      </c>
      <c r="AC179" s="14">
        <v>7.7</v>
      </c>
      <c r="AD179" s="14">
        <v>7.0000000000000007E-2</v>
      </c>
      <c r="AE179" s="14">
        <v>0.22</v>
      </c>
      <c r="AF179" s="14">
        <v>0.03</v>
      </c>
      <c r="AG179" s="14"/>
      <c r="AH179" s="14">
        <v>0.37</v>
      </c>
      <c r="AI179" s="14">
        <v>0.1</v>
      </c>
      <c r="AJ179" s="14">
        <v>0.2</v>
      </c>
      <c r="AK179" s="14"/>
      <c r="AL179" s="14">
        <v>14</v>
      </c>
      <c r="AM179" s="14">
        <v>0.21</v>
      </c>
    </row>
    <row r="180" spans="1:40" x14ac:dyDescent="0.2">
      <c r="A180" t="s">
        <v>54</v>
      </c>
      <c r="B180" s="3">
        <v>40485</v>
      </c>
      <c r="C180" s="3">
        <v>40511</v>
      </c>
      <c r="D180">
        <v>2010</v>
      </c>
      <c r="E180">
        <v>11</v>
      </c>
      <c r="F180" s="4">
        <v>63.864206940000003</v>
      </c>
      <c r="G180" s="13">
        <v>4.92</v>
      </c>
      <c r="H180" s="12">
        <v>1.2022644000000001E-2</v>
      </c>
      <c r="I180" s="13">
        <v>0.52057965299999998</v>
      </c>
      <c r="J180" s="13">
        <v>0.17457831900000001</v>
      </c>
      <c r="K180" s="13">
        <v>7.4892063740000001</v>
      </c>
      <c r="L180" s="13">
        <v>0.28311782600000002</v>
      </c>
      <c r="M180" s="13">
        <v>6.0544413999999998E-2</v>
      </c>
      <c r="N180" s="13">
        <v>4.05</v>
      </c>
      <c r="O180" s="13">
        <v>0.45386603199999997</v>
      </c>
      <c r="P180" s="13">
        <v>0.51717398999999997</v>
      </c>
      <c r="Q180" s="13">
        <v>4.1158462230000001</v>
      </c>
      <c r="R180" s="13">
        <v>1.2643953050000001</v>
      </c>
      <c r="S180" s="12">
        <v>1.5E-3</v>
      </c>
      <c r="T180" s="13">
        <v>0.52845050800000004</v>
      </c>
      <c r="U180" s="13">
        <v>0.245332682</v>
      </c>
      <c r="V180" s="13">
        <v>0.18478826800000001</v>
      </c>
      <c r="W180" s="13">
        <v>6.7</v>
      </c>
      <c r="X180" s="14"/>
      <c r="Y180" s="14"/>
      <c r="Z180" s="14">
        <v>0.48</v>
      </c>
      <c r="AA180" s="14">
        <v>2.5000000000000001E-2</v>
      </c>
      <c r="AB180" s="14">
        <v>0.66</v>
      </c>
      <c r="AC180" s="14">
        <v>8.6999999999999993</v>
      </c>
      <c r="AD180" s="14">
        <v>7.0000000000000007E-2</v>
      </c>
      <c r="AE180" s="14">
        <v>0.21</v>
      </c>
      <c r="AF180" s="14">
        <v>0.03</v>
      </c>
      <c r="AG180" s="14"/>
      <c r="AH180" s="14">
        <v>0.28000000000000003</v>
      </c>
      <c r="AI180" s="14">
        <v>0.09</v>
      </c>
      <c r="AJ180" s="14">
        <v>0.14000000000000001</v>
      </c>
      <c r="AK180" s="14"/>
      <c r="AL180" s="14">
        <v>4.7</v>
      </c>
      <c r="AM180" s="14" t="s">
        <v>36</v>
      </c>
    </row>
    <row r="181" spans="1:40" x14ac:dyDescent="0.2">
      <c r="A181" t="s">
        <v>54</v>
      </c>
      <c r="B181" s="3">
        <v>40511</v>
      </c>
      <c r="C181" s="3">
        <v>40542</v>
      </c>
      <c r="D181">
        <v>2010</v>
      </c>
      <c r="E181">
        <v>12</v>
      </c>
      <c r="F181" s="4">
        <v>42.184542620000002</v>
      </c>
      <c r="G181" s="13">
        <v>4.6900000000000004</v>
      </c>
      <c r="H181" s="12">
        <v>2.0417378999999999E-2</v>
      </c>
      <c r="I181" s="13">
        <v>0.51315258399999997</v>
      </c>
      <c r="J181" s="13">
        <v>0.41798917899999999</v>
      </c>
      <c r="K181" s="13">
        <v>2.0598139560000002</v>
      </c>
      <c r="L181" s="13">
        <v>0.72789096900000005</v>
      </c>
      <c r="M181" s="13">
        <v>0.20864841200000001</v>
      </c>
      <c r="N181" s="13">
        <v>2.6589999999999998</v>
      </c>
      <c r="O181" s="13">
        <v>0.244899275</v>
      </c>
      <c r="P181" s="13">
        <v>0.204262259</v>
      </c>
      <c r="Q181" s="13">
        <v>1.657816025</v>
      </c>
      <c r="R181" s="13">
        <v>0.74963468200000005</v>
      </c>
      <c r="S181" s="12">
        <v>1.5E-3</v>
      </c>
      <c r="T181" s="13">
        <v>1.2330984330000001</v>
      </c>
      <c r="U181" s="13">
        <v>0.50520746400000005</v>
      </c>
      <c r="V181" s="13">
        <v>0.29655905200000005</v>
      </c>
      <c r="W181" s="13">
        <v>4.8</v>
      </c>
      <c r="X181" s="14"/>
      <c r="Y181" s="14"/>
      <c r="Z181" s="14">
        <v>0.63</v>
      </c>
      <c r="AA181" s="14">
        <v>2.1999999999999999E-2</v>
      </c>
      <c r="AB181" s="14">
        <v>0.7</v>
      </c>
      <c r="AC181" s="14">
        <v>8.1999999999999993</v>
      </c>
      <c r="AD181" s="14">
        <v>0.1</v>
      </c>
      <c r="AE181" s="14">
        <v>0.28000000000000003</v>
      </c>
      <c r="AF181" s="14">
        <v>0.02</v>
      </c>
      <c r="AG181" s="14"/>
      <c r="AH181" s="14">
        <v>0.3</v>
      </c>
      <c r="AI181" s="14">
        <v>0.09</v>
      </c>
      <c r="AJ181" s="14">
        <v>7.0000000000000007E-2</v>
      </c>
      <c r="AK181" s="14"/>
      <c r="AL181" s="14">
        <v>7.9</v>
      </c>
      <c r="AM181" s="14">
        <v>0.13</v>
      </c>
    </row>
    <row r="182" spans="1:40" x14ac:dyDescent="0.2">
      <c r="A182" t="s">
        <v>54</v>
      </c>
      <c r="B182" s="3">
        <v>40542</v>
      </c>
      <c r="C182" s="3">
        <v>40570</v>
      </c>
      <c r="D182">
        <v>2011</v>
      </c>
      <c r="E182">
        <v>1</v>
      </c>
      <c r="F182" s="4">
        <v>64.058690540000001</v>
      </c>
      <c r="G182" s="13">
        <v>4.88</v>
      </c>
      <c r="H182" s="12">
        <v>1.3182566999999999E-2</v>
      </c>
      <c r="I182" s="13">
        <v>0.66890000000000005</v>
      </c>
      <c r="J182" s="13">
        <v>0.41933221999999998</v>
      </c>
      <c r="K182" s="13">
        <v>5.4019000000000004</v>
      </c>
      <c r="L182" s="13">
        <v>0.7641</v>
      </c>
      <c r="M182" s="13">
        <v>0.23899999999999999</v>
      </c>
      <c r="N182" s="13">
        <v>3.97</v>
      </c>
      <c r="O182" s="13">
        <v>0.52139999999999997</v>
      </c>
      <c r="P182" s="13">
        <v>0.51990000000000003</v>
      </c>
      <c r="Q182" s="13">
        <v>3.2361</v>
      </c>
      <c r="R182" s="13">
        <v>1.2417</v>
      </c>
      <c r="S182" s="12">
        <v>1.5E-3</v>
      </c>
      <c r="T182" s="13">
        <v>1.2281</v>
      </c>
      <c r="U182" s="13">
        <v>0.46400000000000002</v>
      </c>
      <c r="V182" s="13">
        <v>0.22500000000000003</v>
      </c>
      <c r="W182" s="13">
        <v>7.4</v>
      </c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t="s">
        <v>21</v>
      </c>
    </row>
    <row r="183" spans="1:40" x14ac:dyDescent="0.2">
      <c r="A183" t="s">
        <v>54</v>
      </c>
      <c r="B183" s="3">
        <v>40570</v>
      </c>
      <c r="C183" s="3">
        <v>40602</v>
      </c>
      <c r="D183">
        <v>2011</v>
      </c>
      <c r="E183">
        <v>2</v>
      </c>
      <c r="F183" s="4">
        <v>60.967978299999999</v>
      </c>
      <c r="G183" s="13">
        <v>4.88</v>
      </c>
      <c r="H183" s="12">
        <v>1.3182566999999999E-2</v>
      </c>
      <c r="I183" s="13">
        <v>1.2040999999999999</v>
      </c>
      <c r="J183" s="13">
        <v>0.55775737999999997</v>
      </c>
      <c r="K183" s="13">
        <v>13.9901</v>
      </c>
      <c r="L183" s="13">
        <v>0.79169999999999996</v>
      </c>
      <c r="M183" s="13">
        <v>0.29099999999999998</v>
      </c>
      <c r="N183" s="13">
        <v>7.51</v>
      </c>
      <c r="O183" s="13">
        <v>0.96399999999999997</v>
      </c>
      <c r="P183" s="13">
        <v>1.0852999999999999</v>
      </c>
      <c r="Q183" s="13">
        <v>7.8164999999999996</v>
      </c>
      <c r="R183" s="13">
        <v>1.7850999999999999</v>
      </c>
      <c r="S183" s="12">
        <v>4.0000000000000001E-3</v>
      </c>
      <c r="T183" s="13">
        <v>1.4647000000000001</v>
      </c>
      <c r="U183" s="13">
        <v>0.67300000000000004</v>
      </c>
      <c r="V183" s="13">
        <v>0.38200000000000006</v>
      </c>
      <c r="W183" s="13">
        <v>8.1999999999999993</v>
      </c>
      <c r="X183" s="14"/>
      <c r="Y183" s="14"/>
      <c r="Z183" s="14">
        <v>0.69</v>
      </c>
      <c r="AA183" s="14">
        <v>3.5000000000000003E-2</v>
      </c>
      <c r="AB183" s="14">
        <v>0.72</v>
      </c>
      <c r="AC183" s="14">
        <v>14</v>
      </c>
      <c r="AD183" s="14">
        <v>0.1</v>
      </c>
      <c r="AE183" s="14">
        <v>0.36</v>
      </c>
      <c r="AF183" s="14">
        <v>4.2999999999999997E-2</v>
      </c>
      <c r="AG183" s="14"/>
      <c r="AH183" s="14">
        <v>0.6</v>
      </c>
      <c r="AI183" s="14">
        <v>0.16</v>
      </c>
      <c r="AJ183" s="14">
        <v>0.24</v>
      </c>
      <c r="AK183" s="14"/>
      <c r="AL183" s="14"/>
      <c r="AM183" s="14"/>
      <c r="AN183" t="s">
        <v>61</v>
      </c>
    </row>
    <row r="184" spans="1:40" x14ac:dyDescent="0.2">
      <c r="A184" t="s">
        <v>54</v>
      </c>
      <c r="B184" s="3">
        <v>40602</v>
      </c>
      <c r="C184" s="3">
        <v>40631</v>
      </c>
      <c r="D184">
        <v>2011</v>
      </c>
      <c r="E184">
        <v>3</v>
      </c>
      <c r="F184" s="4">
        <v>28.331528840000001</v>
      </c>
      <c r="G184" s="13">
        <v>5.04</v>
      </c>
      <c r="H184" s="12">
        <v>9.120108E-3</v>
      </c>
      <c r="I184" s="13">
        <v>1.7437</v>
      </c>
      <c r="J184" s="13">
        <v>0.83976004000000004</v>
      </c>
      <c r="K184" s="13">
        <v>19.565799999999999</v>
      </c>
      <c r="L184" s="13">
        <v>1.6103000000000001</v>
      </c>
      <c r="M184" s="13">
        <v>1.3029999999999999</v>
      </c>
      <c r="N184" s="13">
        <v>10.75</v>
      </c>
      <c r="O184" s="13">
        <v>1.3743000000000001</v>
      </c>
      <c r="P184" s="13">
        <v>1.5783</v>
      </c>
      <c r="Q184" s="13">
        <v>10.619300000000001</v>
      </c>
      <c r="R184" s="13">
        <v>2.3999000000000001</v>
      </c>
      <c r="S184" s="12">
        <v>5.0000000000000001E-3</v>
      </c>
      <c r="T184" s="13">
        <v>3.8372999999999999</v>
      </c>
      <c r="U184" s="13">
        <v>2.2269999999999999</v>
      </c>
      <c r="V184" s="13">
        <v>0.92399999999999993</v>
      </c>
      <c r="W184" s="13">
        <v>16.2</v>
      </c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t="s">
        <v>61</v>
      </c>
    </row>
    <row r="185" spans="1:40" x14ac:dyDescent="0.2">
      <c r="A185" t="s">
        <v>54</v>
      </c>
      <c r="B185" s="3">
        <v>40631</v>
      </c>
      <c r="C185" s="3">
        <v>40661</v>
      </c>
      <c r="D185">
        <v>2011</v>
      </c>
      <c r="E185">
        <v>4</v>
      </c>
      <c r="F185" s="4">
        <v>68.795194850000001</v>
      </c>
      <c r="G185" s="13">
        <v>5.27</v>
      </c>
      <c r="H185" s="12">
        <v>5.3703179999999998E-3</v>
      </c>
      <c r="I185" s="13">
        <v>0.72860000000000003</v>
      </c>
      <c r="J185" s="13">
        <v>0.47345125999999998</v>
      </c>
      <c r="K185" s="13">
        <v>5.5227000000000004</v>
      </c>
      <c r="L185" s="13">
        <v>0.89029999999999998</v>
      </c>
      <c r="M185" s="13">
        <v>0.80400000000000005</v>
      </c>
      <c r="N185" s="13">
        <v>4.1399999999999997</v>
      </c>
      <c r="O185" s="13">
        <v>0.53039999999999998</v>
      </c>
      <c r="P185" s="13">
        <v>0.44429999999999997</v>
      </c>
      <c r="Q185" s="13">
        <v>3.6934</v>
      </c>
      <c r="R185" s="13">
        <v>0.89900000000000002</v>
      </c>
      <c r="S185" s="12">
        <v>8.0000000000000002E-3</v>
      </c>
      <c r="T185" s="13">
        <v>2.0842999999999998</v>
      </c>
      <c r="U185" s="13">
        <v>1.194</v>
      </c>
      <c r="V185" s="13">
        <v>0.3899999999999999</v>
      </c>
      <c r="W185" s="13">
        <v>8.3000000000000007</v>
      </c>
      <c r="X185" s="14"/>
      <c r="Y185" s="14"/>
      <c r="Z185" s="14">
        <v>0.51</v>
      </c>
      <c r="AA185" s="14">
        <v>2.1000000000000001E-2</v>
      </c>
      <c r="AB185" s="14">
        <v>1.2</v>
      </c>
      <c r="AC185" s="14">
        <v>7.3</v>
      </c>
      <c r="AD185" s="14">
        <v>0.11</v>
      </c>
      <c r="AE185" s="14">
        <v>0.33</v>
      </c>
      <c r="AF185" s="14">
        <v>3.5000000000000003E-2</v>
      </c>
      <c r="AG185" s="14"/>
      <c r="AH185" s="14">
        <v>0.4</v>
      </c>
      <c r="AI185" s="14">
        <v>0.1</v>
      </c>
      <c r="AJ185" s="14">
        <v>0.17</v>
      </c>
      <c r="AK185" s="14"/>
      <c r="AL185" s="14"/>
      <c r="AM185" s="14"/>
    </row>
    <row r="186" spans="1:40" x14ac:dyDescent="0.2">
      <c r="A186" t="s">
        <v>54</v>
      </c>
      <c r="B186" s="3">
        <v>40661</v>
      </c>
      <c r="C186" s="3">
        <v>40694</v>
      </c>
      <c r="D186">
        <v>2011</v>
      </c>
      <c r="E186">
        <v>5</v>
      </c>
      <c r="F186" s="4">
        <v>80.921257389999994</v>
      </c>
      <c r="G186" s="13">
        <v>5.14</v>
      </c>
      <c r="H186" s="12">
        <v>7.24436E-3</v>
      </c>
      <c r="I186" s="13">
        <v>0.86209999999999998</v>
      </c>
      <c r="J186" s="13">
        <v>0.47732792000000002</v>
      </c>
      <c r="K186" s="13">
        <v>8.3284000000000002</v>
      </c>
      <c r="L186" s="13">
        <v>0.9667</v>
      </c>
      <c r="M186" s="13">
        <v>0.54700000000000004</v>
      </c>
      <c r="N186" s="13">
        <v>5.58</v>
      </c>
      <c r="O186" s="13">
        <v>0.86870000000000003</v>
      </c>
      <c r="P186" s="13">
        <v>0.8548</v>
      </c>
      <c r="Q186" s="13">
        <v>4.3712</v>
      </c>
      <c r="R186" s="13">
        <v>2.8</v>
      </c>
      <c r="S186" s="12">
        <v>1.2999999999999999E-2</v>
      </c>
      <c r="T186" s="13">
        <v>1.9866999999999999</v>
      </c>
      <c r="U186" s="13">
        <v>1.02</v>
      </c>
      <c r="V186" s="13">
        <v>0.47299999999999998</v>
      </c>
      <c r="W186" s="13">
        <v>12.5</v>
      </c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t="s">
        <v>14</v>
      </c>
    </row>
    <row r="187" spans="1:40" x14ac:dyDescent="0.2">
      <c r="A187" t="s">
        <v>54</v>
      </c>
      <c r="B187" s="3">
        <v>40694</v>
      </c>
      <c r="C187" s="3">
        <v>40724</v>
      </c>
      <c r="D187">
        <v>2011</v>
      </c>
      <c r="E187">
        <v>6</v>
      </c>
      <c r="F187" s="4">
        <v>58.973084180000001</v>
      </c>
      <c r="G187" s="13">
        <v>4.84</v>
      </c>
      <c r="H187" s="12">
        <v>1.4454398E-2</v>
      </c>
      <c r="I187" s="13">
        <v>0.56740000000000002</v>
      </c>
      <c r="J187" s="13">
        <v>0.19127656000000001</v>
      </c>
      <c r="K187" s="13">
        <v>8.1411999999999995</v>
      </c>
      <c r="L187" s="13">
        <v>0.23780000000000001</v>
      </c>
      <c r="M187" s="13">
        <v>0.63700000000000001</v>
      </c>
      <c r="N187" s="13">
        <v>4.87</v>
      </c>
      <c r="O187" s="13">
        <v>0.64390000000000003</v>
      </c>
      <c r="P187" s="13">
        <v>0.6008</v>
      </c>
      <c r="Q187" s="13">
        <v>4.1077000000000004</v>
      </c>
      <c r="R187" s="13">
        <v>2.6373000000000002</v>
      </c>
      <c r="S187" s="12">
        <v>4.0000000000000001E-3</v>
      </c>
      <c r="T187" s="13">
        <v>0.57780000000000009</v>
      </c>
      <c r="U187" s="13">
        <v>0.34</v>
      </c>
      <c r="V187" s="13">
        <v>-0.29699999999999999</v>
      </c>
      <c r="W187" s="13">
        <v>28.9</v>
      </c>
      <c r="X187" s="14"/>
      <c r="Y187" s="14"/>
      <c r="Z187" s="14">
        <v>0.62</v>
      </c>
      <c r="AA187" s="14">
        <v>3.9E-2</v>
      </c>
      <c r="AB187" s="14">
        <v>6.3</v>
      </c>
      <c r="AC187" s="14">
        <v>11</v>
      </c>
      <c r="AD187" s="14">
        <v>0.11</v>
      </c>
      <c r="AE187" s="14">
        <v>0.46</v>
      </c>
      <c r="AF187" s="14">
        <v>0.05</v>
      </c>
      <c r="AG187" s="14"/>
      <c r="AH187" s="14">
        <v>0.52</v>
      </c>
      <c r="AI187" s="14">
        <v>0.14000000000000001</v>
      </c>
      <c r="AJ187" s="14">
        <v>0.25</v>
      </c>
      <c r="AK187" s="14"/>
      <c r="AL187" s="14"/>
      <c r="AM187" s="14"/>
      <c r="AN187" t="s">
        <v>74</v>
      </c>
    </row>
    <row r="188" spans="1:40" x14ac:dyDescent="0.2">
      <c r="A188" t="s">
        <v>54</v>
      </c>
      <c r="B188" s="3">
        <v>40724</v>
      </c>
      <c r="C188" s="3">
        <v>40757</v>
      </c>
      <c r="D188">
        <v>2011</v>
      </c>
      <c r="E188">
        <v>7</v>
      </c>
      <c r="F188" s="4">
        <v>84.69381018</v>
      </c>
      <c r="G188" s="13">
        <v>5.14</v>
      </c>
      <c r="H188" s="12">
        <v>7.24436E-3</v>
      </c>
      <c r="I188" s="13">
        <v>0.44059999999999999</v>
      </c>
      <c r="J188" s="13">
        <v>0.26963690000000001</v>
      </c>
      <c r="K188" s="13">
        <v>3.7004999999999999</v>
      </c>
      <c r="L188" s="13">
        <v>0.27450000000000002</v>
      </c>
      <c r="M188" s="13">
        <v>0.152</v>
      </c>
      <c r="N188" s="13">
        <v>2.8490000000000002</v>
      </c>
      <c r="O188" s="13">
        <v>0.43540000000000001</v>
      </c>
      <c r="P188" s="13">
        <v>0.35099999999999998</v>
      </c>
      <c r="Q188" s="13">
        <v>2.3363</v>
      </c>
      <c r="R188" s="13">
        <v>1.8633999999999999</v>
      </c>
      <c r="S188" s="12">
        <v>4.0000000000000001E-3</v>
      </c>
      <c r="T188" s="13">
        <v>0.82750000000000012</v>
      </c>
      <c r="U188" s="13">
        <v>0.55300000000000005</v>
      </c>
      <c r="V188" s="13">
        <v>0.40100000000000002</v>
      </c>
      <c r="W188" s="13">
        <v>14.5</v>
      </c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</row>
    <row r="189" spans="1:40" x14ac:dyDescent="0.2">
      <c r="A189" t="s">
        <v>54</v>
      </c>
      <c r="B189" s="3">
        <v>40757</v>
      </c>
      <c r="C189" s="3">
        <v>40786</v>
      </c>
      <c r="D189">
        <v>2011</v>
      </c>
      <c r="E189">
        <v>8</v>
      </c>
      <c r="F189" s="4">
        <v>93.182053969999998</v>
      </c>
      <c r="G189" s="13">
        <v>5.17</v>
      </c>
      <c r="H189" s="12">
        <v>6.7608299999999998E-3</v>
      </c>
      <c r="I189" s="13">
        <v>0.30249999999999999</v>
      </c>
      <c r="J189" s="13">
        <v>0.15677134000000001</v>
      </c>
      <c r="K189" s="13">
        <v>3.1543000000000001</v>
      </c>
      <c r="L189" s="13">
        <v>0.1676</v>
      </c>
      <c r="M189" s="13">
        <v>0.122</v>
      </c>
      <c r="N189" s="13">
        <v>2.2749999999999999</v>
      </c>
      <c r="O189" s="13">
        <v>0.2873</v>
      </c>
      <c r="P189" s="13">
        <v>0.24099999999999999</v>
      </c>
      <c r="Q189" s="13">
        <v>1.7810999999999999</v>
      </c>
      <c r="R189" s="13">
        <v>1.6257999999999999</v>
      </c>
      <c r="S189" s="12">
        <v>5.0000000000000001E-3</v>
      </c>
      <c r="T189" s="13">
        <v>0.60660000000000003</v>
      </c>
      <c r="U189" s="13">
        <v>0.439</v>
      </c>
      <c r="V189" s="13">
        <v>0.317</v>
      </c>
      <c r="W189" s="13">
        <v>10.1</v>
      </c>
      <c r="X189" s="14"/>
      <c r="Y189" s="14"/>
      <c r="Z189" s="14">
        <v>0.42</v>
      </c>
      <c r="AA189" s="14">
        <v>0.02</v>
      </c>
      <c r="AB189" s="14">
        <v>1</v>
      </c>
      <c r="AC189" s="14">
        <v>5.2</v>
      </c>
      <c r="AD189" s="14">
        <v>0.09</v>
      </c>
      <c r="AE189" s="14">
        <v>0.22</v>
      </c>
      <c r="AF189" s="14">
        <v>0.03</v>
      </c>
      <c r="AG189" s="14"/>
      <c r="AH189" s="14">
        <v>0.4</v>
      </c>
      <c r="AI189" s="14">
        <v>0.1</v>
      </c>
      <c r="AJ189" s="14">
        <v>0.14000000000000001</v>
      </c>
      <c r="AK189" s="14"/>
      <c r="AL189" s="14"/>
      <c r="AM189" s="14"/>
    </row>
    <row r="190" spans="1:40" x14ac:dyDescent="0.2">
      <c r="A190" t="s">
        <v>54</v>
      </c>
      <c r="B190" s="3">
        <v>40786</v>
      </c>
      <c r="C190" s="3">
        <v>40819</v>
      </c>
      <c r="D190">
        <v>2011</v>
      </c>
      <c r="E190">
        <v>9</v>
      </c>
      <c r="F190" s="4">
        <v>94.340766610000003</v>
      </c>
      <c r="G190" s="13">
        <v>5.09</v>
      </c>
      <c r="H190" s="12">
        <v>8.1283050000000006E-3</v>
      </c>
      <c r="I190" s="13">
        <v>1.0359</v>
      </c>
      <c r="J190" s="13">
        <v>0.28083954</v>
      </c>
      <c r="K190" s="13">
        <v>16.343299999999999</v>
      </c>
      <c r="L190" s="13">
        <v>0.41760000000000003</v>
      </c>
      <c r="M190" s="13">
        <v>0.16900000000000001</v>
      </c>
      <c r="N190" s="13">
        <v>7.87</v>
      </c>
      <c r="O190" s="13">
        <v>1.0318000000000001</v>
      </c>
      <c r="P190" s="13">
        <v>1.1425000000000001</v>
      </c>
      <c r="Q190" s="13">
        <v>8.3894000000000002</v>
      </c>
      <c r="R190" s="13">
        <v>2.5438000000000001</v>
      </c>
      <c r="S190" s="12">
        <v>6.0000000000000001E-3</v>
      </c>
      <c r="T190" s="13">
        <v>0.84360000000000002</v>
      </c>
      <c r="U190" s="13">
        <v>0.42599999999999999</v>
      </c>
      <c r="V190" s="13">
        <v>0.25700000000000001</v>
      </c>
      <c r="W190" s="13">
        <v>9.1</v>
      </c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</row>
    <row r="191" spans="1:40" x14ac:dyDescent="0.2">
      <c r="A191" t="s">
        <v>54</v>
      </c>
      <c r="B191" s="3">
        <v>40819</v>
      </c>
      <c r="C191" s="3">
        <v>40847</v>
      </c>
      <c r="D191">
        <v>2011</v>
      </c>
      <c r="E191">
        <v>10</v>
      </c>
      <c r="F191" s="4">
        <v>86.391458940000007</v>
      </c>
      <c r="G191" s="13">
        <v>5.16</v>
      </c>
      <c r="H191" s="12">
        <v>6.9183100000000004E-3</v>
      </c>
      <c r="I191" s="13">
        <v>1.093</v>
      </c>
      <c r="J191" s="13">
        <v>0.32201439999999998</v>
      </c>
      <c r="K191" s="13">
        <v>16.687999999999999</v>
      </c>
      <c r="L191" s="13">
        <v>0.61299999999999999</v>
      </c>
      <c r="M191" s="13">
        <v>0.20300000000000001</v>
      </c>
      <c r="N191" s="13">
        <v>8.06</v>
      </c>
      <c r="O191" s="13">
        <v>0.82450000000000001</v>
      </c>
      <c r="P191" s="13">
        <v>1.0758000000000001</v>
      </c>
      <c r="Q191" s="13">
        <v>8.9684000000000008</v>
      </c>
      <c r="R191" s="13">
        <v>2.8826000000000001</v>
      </c>
      <c r="S191" s="12">
        <v>4.0000000000000001E-3</v>
      </c>
      <c r="T191" s="13">
        <v>1.1019999999999999</v>
      </c>
      <c r="U191" s="13">
        <v>0.48899999999999999</v>
      </c>
      <c r="V191" s="13">
        <v>0.28599999999999998</v>
      </c>
      <c r="W191" s="13">
        <v>9.9</v>
      </c>
      <c r="X191" s="14"/>
      <c r="Y191" s="14"/>
      <c r="Z191" s="14">
        <v>0.36</v>
      </c>
      <c r="AA191" s="14">
        <v>3.5999999999999997E-2</v>
      </c>
      <c r="AB191" s="14">
        <v>0.89</v>
      </c>
      <c r="AC191" s="14">
        <v>13</v>
      </c>
      <c r="AD191" s="14">
        <v>0.11</v>
      </c>
      <c r="AE191" s="14">
        <v>0.33</v>
      </c>
      <c r="AF191" s="14">
        <v>4.9000000000000002E-2</v>
      </c>
      <c r="AG191" s="14"/>
      <c r="AH191" s="14">
        <v>0.45</v>
      </c>
      <c r="AI191" s="14">
        <v>0.15</v>
      </c>
      <c r="AJ191" s="14">
        <v>0.34</v>
      </c>
      <c r="AK191" s="14"/>
      <c r="AL191" s="14"/>
      <c r="AM191" s="14"/>
      <c r="AN191" t="s">
        <v>81</v>
      </c>
    </row>
    <row r="192" spans="1:40" x14ac:dyDescent="0.2">
      <c r="A192" t="s">
        <v>54</v>
      </c>
      <c r="B192" s="3">
        <v>40847</v>
      </c>
      <c r="C192" s="3">
        <v>40883</v>
      </c>
      <c r="D192">
        <v>2011</v>
      </c>
      <c r="E192">
        <v>11</v>
      </c>
      <c r="F192" s="4">
        <v>87.664695510000001</v>
      </c>
      <c r="G192" s="13">
        <v>4.7</v>
      </c>
      <c r="H192" s="12">
        <v>1.9952622999999999E-2</v>
      </c>
      <c r="I192" s="13">
        <v>2.5640999999999998</v>
      </c>
      <c r="J192" s="13">
        <v>0.89624766</v>
      </c>
      <c r="K192" s="13">
        <v>36.100700000000003</v>
      </c>
      <c r="L192" s="13">
        <v>1.0738000000000001</v>
      </c>
      <c r="M192" s="13">
        <v>0.51600000000000001</v>
      </c>
      <c r="N192" s="13">
        <v>16.91</v>
      </c>
      <c r="O192" s="13">
        <v>1.8669</v>
      </c>
      <c r="P192" s="13">
        <v>2.4557000000000002</v>
      </c>
      <c r="Q192" s="13">
        <v>19.09381106</v>
      </c>
      <c r="R192" s="13">
        <v>3.6269</v>
      </c>
      <c r="S192" s="12">
        <v>7.0000000000000001E-3</v>
      </c>
      <c r="T192" s="13">
        <v>1.9848000000000001</v>
      </c>
      <c r="U192" s="13">
        <v>0.91100000000000003</v>
      </c>
      <c r="V192" s="13">
        <v>0.39500000000000002</v>
      </c>
      <c r="W192" s="13">
        <v>10.7</v>
      </c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</row>
    <row r="193" spans="1:40" x14ac:dyDescent="0.2">
      <c r="A193" t="s">
        <v>54</v>
      </c>
      <c r="B193" s="3">
        <v>40883</v>
      </c>
      <c r="C193" s="3">
        <v>40918</v>
      </c>
      <c r="D193">
        <v>2011</v>
      </c>
      <c r="E193">
        <v>12</v>
      </c>
      <c r="F193" s="4">
        <v>112.18549539999999</v>
      </c>
      <c r="G193" s="13">
        <v>4.68</v>
      </c>
      <c r="H193" s="12">
        <v>2.0892961000000002E-2</v>
      </c>
      <c r="I193" s="13">
        <v>3.0314000000000001</v>
      </c>
      <c r="J193" s="13">
        <v>0.32262932</v>
      </c>
      <c r="K193" s="13">
        <v>58.631399999999999</v>
      </c>
      <c r="L193" s="13">
        <v>0.4763</v>
      </c>
      <c r="M193" s="13">
        <v>0.19500000000000001</v>
      </c>
      <c r="N193" s="13">
        <v>23.97</v>
      </c>
      <c r="O193" s="13">
        <v>2.3521999999999998</v>
      </c>
      <c r="P193" s="13">
        <v>3.5817000000000001</v>
      </c>
      <c r="Q193" s="13">
        <v>31.408899999999999</v>
      </c>
      <c r="R193" s="13">
        <v>2.2856000000000001</v>
      </c>
      <c r="S193" s="12">
        <v>1.5E-3</v>
      </c>
      <c r="T193" s="13">
        <v>0.88629999999999998</v>
      </c>
      <c r="U193" s="13">
        <v>0.41</v>
      </c>
      <c r="V193" s="13">
        <v>0.21499999999999997</v>
      </c>
      <c r="W193" s="13">
        <v>6.7</v>
      </c>
      <c r="X193" s="14"/>
      <c r="Y193" s="14"/>
      <c r="Z193" s="14">
        <v>0.36</v>
      </c>
      <c r="AA193" s="14">
        <v>6.4000000000000001E-2</v>
      </c>
      <c r="AB193" s="14">
        <v>0.9</v>
      </c>
      <c r="AC193" s="14">
        <v>33</v>
      </c>
      <c r="AD193" s="14">
        <v>0.06</v>
      </c>
      <c r="AE193" s="14">
        <v>0.48</v>
      </c>
      <c r="AF193" s="14">
        <v>8.2000000000000003E-2</v>
      </c>
      <c r="AG193" s="14"/>
      <c r="AH193" s="14">
        <v>0.42</v>
      </c>
      <c r="AI193" s="14">
        <v>0.16</v>
      </c>
      <c r="AJ193" s="14"/>
      <c r="AK193" s="14"/>
      <c r="AL193" s="14"/>
      <c r="AM193" s="14"/>
      <c r="AN193" t="s">
        <v>61</v>
      </c>
    </row>
    <row r="194" spans="1:40" x14ac:dyDescent="0.2">
      <c r="A194" t="s">
        <v>54</v>
      </c>
      <c r="B194" s="3">
        <v>40918</v>
      </c>
      <c r="C194" s="3">
        <v>40938</v>
      </c>
      <c r="D194">
        <v>2012</v>
      </c>
      <c r="E194">
        <v>1</v>
      </c>
      <c r="F194" s="4">
        <v>30.097650120000001</v>
      </c>
      <c r="G194" s="13">
        <v>4.87</v>
      </c>
      <c r="H194" s="12">
        <v>1.3489629E-2</v>
      </c>
      <c r="I194" s="13">
        <v>1.1527000000000001</v>
      </c>
      <c r="J194" s="13">
        <v>0.32059179999999998</v>
      </c>
      <c r="K194" s="13">
        <v>18.010999999999999</v>
      </c>
      <c r="L194" s="13">
        <v>0.46760000000000002</v>
      </c>
      <c r="M194" s="13">
        <v>0.127</v>
      </c>
      <c r="N194" s="13">
        <v>8.4700000000000006</v>
      </c>
      <c r="O194" s="13">
        <v>0.59470000000000001</v>
      </c>
      <c r="P194" s="13">
        <v>0.80249999999999999</v>
      </c>
      <c r="Q194" s="13">
        <v>11.010999999999999</v>
      </c>
      <c r="R194" s="13">
        <v>1.054</v>
      </c>
      <c r="S194" s="12">
        <v>1.5E-3</v>
      </c>
      <c r="T194" s="13">
        <v>0.78859999999999997</v>
      </c>
      <c r="U194" s="13">
        <v>0.32100000000000001</v>
      </c>
      <c r="V194" s="13">
        <v>0.19400000000000001</v>
      </c>
      <c r="W194" s="13">
        <v>5.6</v>
      </c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6" t="s">
        <v>71</v>
      </c>
    </row>
    <row r="195" spans="1:40" x14ac:dyDescent="0.2">
      <c r="A195" t="s">
        <v>54</v>
      </c>
      <c r="B195" s="3">
        <v>40938</v>
      </c>
      <c r="C195" s="3">
        <v>40968</v>
      </c>
      <c r="D195">
        <v>2012</v>
      </c>
      <c r="E195">
        <v>2</v>
      </c>
      <c r="F195" s="4">
        <v>47.206949999999999</v>
      </c>
      <c r="G195" s="13">
        <v>4.88</v>
      </c>
      <c r="H195" s="12">
        <v>1.3182566999999999E-2</v>
      </c>
      <c r="I195" s="13">
        <v>0.93869999999999998</v>
      </c>
      <c r="J195" s="13">
        <v>0.49961058000000003</v>
      </c>
      <c r="K195" s="13">
        <v>9.5040999999999993</v>
      </c>
      <c r="L195" s="13">
        <v>0.92349999999999999</v>
      </c>
      <c r="M195" s="13">
        <v>0.17100000000000001</v>
      </c>
      <c r="N195" s="13">
        <v>5.78</v>
      </c>
      <c r="O195" s="13">
        <v>0.51470000000000005</v>
      </c>
      <c r="P195" s="13">
        <v>0.78180000000000005</v>
      </c>
      <c r="Q195" s="13">
        <v>6.5162000000000004</v>
      </c>
      <c r="R195" s="13">
        <v>0.94110000000000005</v>
      </c>
      <c r="S195" s="12">
        <v>4.0000000000000001E-3</v>
      </c>
      <c r="T195" s="13">
        <v>1.4395</v>
      </c>
      <c r="U195" s="13">
        <v>0.51600000000000001</v>
      </c>
      <c r="V195" s="13">
        <v>0.34499999999999997</v>
      </c>
      <c r="W195" s="13">
        <v>7.3</v>
      </c>
      <c r="X195" s="15">
        <v>52</v>
      </c>
      <c r="Y195" s="15">
        <v>38</v>
      </c>
      <c r="Z195" s="15">
        <v>0.61</v>
      </c>
      <c r="AA195" s="15">
        <v>1.0999999999999999E-2</v>
      </c>
      <c r="AB195" s="15">
        <v>1.2</v>
      </c>
      <c r="AC195" s="15">
        <v>9.9</v>
      </c>
      <c r="AD195" s="15">
        <v>0.11</v>
      </c>
      <c r="AE195" s="15">
        <v>0.39</v>
      </c>
      <c r="AF195" s="15">
        <v>5.0999999999999997E-2</v>
      </c>
      <c r="AG195" s="15">
        <v>74</v>
      </c>
      <c r="AH195" s="15">
        <v>0.59</v>
      </c>
      <c r="AI195" s="15">
        <v>0.11</v>
      </c>
      <c r="AJ195" s="15">
        <v>0.34</v>
      </c>
      <c r="AK195" s="15">
        <v>0.04</v>
      </c>
      <c r="AL195" s="14"/>
      <c r="AM195" s="14"/>
      <c r="AN195" s="7" t="s">
        <v>61</v>
      </c>
    </row>
    <row r="196" spans="1:40" x14ac:dyDescent="0.2">
      <c r="A196" t="s">
        <v>54</v>
      </c>
      <c r="B196" s="3">
        <v>40968</v>
      </c>
      <c r="C196" s="3">
        <v>41001</v>
      </c>
      <c r="D196">
        <v>2012</v>
      </c>
      <c r="E196">
        <v>3</v>
      </c>
      <c r="F196" s="4">
        <v>4.8476349670000003</v>
      </c>
      <c r="G196" s="13">
        <v>4.5599999999999996</v>
      </c>
      <c r="H196" s="12">
        <v>2.7542286999999999E-2</v>
      </c>
      <c r="I196" s="13">
        <v>6.2313000000000001</v>
      </c>
      <c r="J196" s="13">
        <v>3.7374239999999999</v>
      </c>
      <c r="K196" s="13">
        <v>53.98</v>
      </c>
      <c r="L196" s="13">
        <v>7.4964000000000004</v>
      </c>
      <c r="M196" s="13">
        <v>2.5270000000000001</v>
      </c>
      <c r="N196" s="13">
        <v>31.85</v>
      </c>
      <c r="O196" s="13">
        <v>4.4496000000000002</v>
      </c>
      <c r="P196" s="13">
        <v>6.0728</v>
      </c>
      <c r="Q196" s="13">
        <v>30.596105229999999</v>
      </c>
      <c r="R196" s="13">
        <v>7.1125999999999996</v>
      </c>
      <c r="S196" s="12">
        <v>1.6E-2</v>
      </c>
      <c r="T196" s="13">
        <v>11.8924</v>
      </c>
      <c r="U196" s="13">
        <v>4.3959999999999999</v>
      </c>
      <c r="V196" s="13">
        <v>1.8689999999999998</v>
      </c>
      <c r="W196" s="13">
        <v>30.4</v>
      </c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7" t="s">
        <v>73</v>
      </c>
    </row>
    <row r="197" spans="1:40" x14ac:dyDescent="0.2">
      <c r="A197" t="s">
        <v>54</v>
      </c>
      <c r="B197" s="3">
        <v>41001</v>
      </c>
      <c r="C197" s="3">
        <v>41031</v>
      </c>
      <c r="D197">
        <v>2012</v>
      </c>
      <c r="E197">
        <v>4</v>
      </c>
      <c r="F197" s="4">
        <v>83.576554160000001</v>
      </c>
      <c r="G197" s="13">
        <v>5.25</v>
      </c>
      <c r="H197" s="12">
        <v>5.6234129999999998E-3</v>
      </c>
      <c r="I197" s="13">
        <v>0.63800000000000001</v>
      </c>
      <c r="J197" s="13">
        <v>0.36442669999999999</v>
      </c>
      <c r="K197" s="13">
        <v>5.9215</v>
      </c>
      <c r="L197" s="13">
        <v>0.72089999999999999</v>
      </c>
      <c r="M197" s="13">
        <v>0.45500000000000002</v>
      </c>
      <c r="N197" s="13">
        <v>4.03</v>
      </c>
      <c r="O197" s="13">
        <v>0.49020000000000002</v>
      </c>
      <c r="P197" s="13">
        <v>0.55500000000000005</v>
      </c>
      <c r="Q197" s="13">
        <v>3.8637999999999999</v>
      </c>
      <c r="R197" s="13">
        <v>1.1768000000000001</v>
      </c>
      <c r="S197" s="12">
        <v>1.0999999999999999E-2</v>
      </c>
      <c r="T197" s="13">
        <v>1.5589</v>
      </c>
      <c r="U197" s="13">
        <v>0.83799999999999997</v>
      </c>
      <c r="V197" s="13">
        <v>0.38299999999999995</v>
      </c>
      <c r="W197" s="13">
        <v>9.7159999999999993</v>
      </c>
      <c r="X197" s="15">
        <v>28</v>
      </c>
      <c r="Y197" s="15">
        <v>39</v>
      </c>
      <c r="Z197" s="15">
        <v>0.55000000000000004</v>
      </c>
      <c r="AA197" s="15">
        <v>2.5999999999999999E-2</v>
      </c>
      <c r="AB197" s="15">
        <v>1.6</v>
      </c>
      <c r="AC197" s="15">
        <v>11</v>
      </c>
      <c r="AD197" s="15">
        <v>0.13</v>
      </c>
      <c r="AE197" s="15">
        <v>0.39</v>
      </c>
      <c r="AF197" s="15">
        <v>5.2999999999999999E-2</v>
      </c>
      <c r="AG197" s="15">
        <v>57</v>
      </c>
      <c r="AH197" s="15">
        <v>0.52</v>
      </c>
      <c r="AI197" s="15">
        <v>0.14000000000000001</v>
      </c>
      <c r="AJ197" s="15">
        <v>0.27</v>
      </c>
      <c r="AK197" s="15">
        <v>0.04</v>
      </c>
      <c r="AL197" s="14"/>
      <c r="AM197" s="14"/>
      <c r="AN197" s="8"/>
    </row>
    <row r="198" spans="1:40" x14ac:dyDescent="0.2">
      <c r="A198" t="s">
        <v>54</v>
      </c>
      <c r="B198" s="3">
        <v>41031</v>
      </c>
      <c r="C198" s="3">
        <v>41064</v>
      </c>
      <c r="D198">
        <v>2012</v>
      </c>
      <c r="E198">
        <v>5</v>
      </c>
      <c r="F198" s="4">
        <v>86.353733410000004</v>
      </c>
      <c r="G198" s="13">
        <v>5.0599999999999996</v>
      </c>
      <c r="H198" s="12">
        <v>8.7096359999999998E-3</v>
      </c>
      <c r="I198" s="13">
        <v>0.59709999999999996</v>
      </c>
      <c r="J198" s="13">
        <v>0.36286600000000002</v>
      </c>
      <c r="K198" s="13">
        <v>5.07</v>
      </c>
      <c r="L198" s="13">
        <v>0.78580000000000005</v>
      </c>
      <c r="M198" s="13">
        <v>0.307</v>
      </c>
      <c r="N198" s="13">
        <v>3.92</v>
      </c>
      <c r="O198" s="13">
        <v>0.53400000000000003</v>
      </c>
      <c r="P198" s="13">
        <v>0.54530000000000001</v>
      </c>
      <c r="Q198" s="13">
        <v>3.0438999999999998</v>
      </c>
      <c r="R198" s="13">
        <v>1.7723</v>
      </c>
      <c r="S198" s="12">
        <v>5.0000000000000001E-3</v>
      </c>
      <c r="T198" s="13">
        <v>1.5028000000000001</v>
      </c>
      <c r="U198" s="13">
        <v>0.71699999999999997</v>
      </c>
      <c r="V198" s="13">
        <v>0.41</v>
      </c>
      <c r="W198" s="13">
        <v>10.058999999999999</v>
      </c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9" t="s">
        <v>74</v>
      </c>
    </row>
    <row r="199" spans="1:40" x14ac:dyDescent="0.2">
      <c r="A199" t="s">
        <v>54</v>
      </c>
      <c r="B199" s="3">
        <v>41064</v>
      </c>
      <c r="C199" s="3">
        <v>41092</v>
      </c>
      <c r="D199">
        <v>2012</v>
      </c>
      <c r="E199">
        <v>6</v>
      </c>
      <c r="F199" s="4">
        <v>91.930252359999997</v>
      </c>
      <c r="G199" s="13">
        <v>5.19</v>
      </c>
      <c r="H199" s="12">
        <v>6.456542E-3</v>
      </c>
      <c r="I199" s="13">
        <v>0.50670000000000004</v>
      </c>
      <c r="J199" s="13">
        <v>0.29981178000000003</v>
      </c>
      <c r="K199" s="13">
        <v>4.4781000000000004</v>
      </c>
      <c r="L199" s="13">
        <v>0.3871</v>
      </c>
      <c r="M199" s="13">
        <v>0.191</v>
      </c>
      <c r="N199" s="13">
        <v>3.23</v>
      </c>
      <c r="O199" s="13">
        <v>0.48730000000000001</v>
      </c>
      <c r="P199" s="13">
        <v>0.41570000000000001</v>
      </c>
      <c r="Q199" s="13">
        <v>2.6025999999999998</v>
      </c>
      <c r="R199" s="13">
        <v>1.5959000000000001</v>
      </c>
      <c r="S199" s="12">
        <v>5.0000000000000001E-3</v>
      </c>
      <c r="T199" s="13">
        <v>1.0361</v>
      </c>
      <c r="U199" s="13">
        <v>0.64900000000000002</v>
      </c>
      <c r="V199" s="13">
        <v>0.45800000000000002</v>
      </c>
      <c r="W199" s="13">
        <v>11.811</v>
      </c>
      <c r="X199" s="15">
        <v>49</v>
      </c>
      <c r="Y199" s="15">
        <v>59</v>
      </c>
      <c r="Z199" s="15">
        <v>0.56000000000000005</v>
      </c>
      <c r="AA199" s="15">
        <v>2.5000000000000001E-2</v>
      </c>
      <c r="AB199" s="15">
        <v>1.7</v>
      </c>
      <c r="AC199" s="15">
        <v>9.6999999999999993</v>
      </c>
      <c r="AD199" s="15">
        <v>0.21</v>
      </c>
      <c r="AE199" s="15">
        <v>0.47</v>
      </c>
      <c r="AF199" s="15">
        <v>4.5999999999999999E-2</v>
      </c>
      <c r="AG199" s="15">
        <v>47</v>
      </c>
      <c r="AH199" s="15">
        <v>0.6</v>
      </c>
      <c r="AI199" s="15">
        <v>0.13</v>
      </c>
      <c r="AJ199" s="15">
        <v>0.22</v>
      </c>
      <c r="AK199" s="15">
        <v>0.02</v>
      </c>
      <c r="AL199" s="14"/>
      <c r="AM199" s="14"/>
      <c r="AN199" s="7" t="s">
        <v>75</v>
      </c>
    </row>
    <row r="200" spans="1:40" x14ac:dyDescent="0.2">
      <c r="A200" t="s">
        <v>54</v>
      </c>
      <c r="B200" s="3">
        <v>41092</v>
      </c>
      <c r="C200" s="3">
        <v>41128</v>
      </c>
      <c r="D200">
        <v>2012</v>
      </c>
      <c r="E200">
        <v>7</v>
      </c>
      <c r="F200" s="4">
        <v>98.840883149999996</v>
      </c>
      <c r="G200" s="13">
        <v>5.14</v>
      </c>
      <c r="H200" s="12">
        <v>7.24436E-3</v>
      </c>
      <c r="I200" s="13">
        <v>0.46460000000000001</v>
      </c>
      <c r="J200" s="13">
        <v>0.31260199999999999</v>
      </c>
      <c r="K200" s="13">
        <v>3.29</v>
      </c>
      <c r="L200" s="13">
        <v>0.4365</v>
      </c>
      <c r="M200" s="13">
        <v>0.16400000000000001</v>
      </c>
      <c r="N200" s="13">
        <v>2.7120000000000002</v>
      </c>
      <c r="O200" s="13">
        <v>0.42099999999999999</v>
      </c>
      <c r="P200" s="13">
        <v>0.35299999999999998</v>
      </c>
      <c r="Q200" s="13">
        <v>2.0419999999999998</v>
      </c>
      <c r="R200" s="13">
        <v>1.4350000000000001</v>
      </c>
      <c r="S200" s="12">
        <v>5.0000000000000001E-3</v>
      </c>
      <c r="T200" s="13">
        <v>0.89149999999999996</v>
      </c>
      <c r="U200" s="13">
        <v>0.45500000000000002</v>
      </c>
      <c r="V200" s="13">
        <v>0.29100000000000004</v>
      </c>
      <c r="W200" s="13">
        <v>9.3819999999999997</v>
      </c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9" t="s">
        <v>61</v>
      </c>
    </row>
    <row r="201" spans="1:40" x14ac:dyDescent="0.2">
      <c r="A201" t="s">
        <v>54</v>
      </c>
      <c r="B201" s="3">
        <v>41128</v>
      </c>
      <c r="C201" s="3">
        <v>41156</v>
      </c>
      <c r="D201">
        <v>2012</v>
      </c>
      <c r="E201">
        <v>8</v>
      </c>
      <c r="F201" s="4">
        <v>60.700374429999997</v>
      </c>
      <c r="G201" s="13">
        <v>5.5</v>
      </c>
      <c r="H201" s="12">
        <v>3.1622780000000001E-3</v>
      </c>
      <c r="I201" s="13">
        <v>0.36080000000000001</v>
      </c>
      <c r="J201" s="13">
        <v>0.11445236</v>
      </c>
      <c r="K201" s="13">
        <v>5.3322000000000003</v>
      </c>
      <c r="L201" s="13">
        <v>0.15959999999999999</v>
      </c>
      <c r="M201" s="13">
        <v>0.12690000000000001</v>
      </c>
      <c r="N201" s="13">
        <v>3.1309999999999998</v>
      </c>
      <c r="O201" s="13">
        <v>0.49199999999999999</v>
      </c>
      <c r="P201" s="13">
        <v>0.44040000000000001</v>
      </c>
      <c r="Q201" s="13">
        <v>2.6581000000000001</v>
      </c>
      <c r="R201" s="13">
        <v>1.9761</v>
      </c>
      <c r="S201" s="12">
        <v>5.0000000000000001E-3</v>
      </c>
      <c r="T201" s="13">
        <v>0.55059999999999998</v>
      </c>
      <c r="U201" s="13">
        <v>0.39100000000000001</v>
      </c>
      <c r="V201" s="13">
        <v>0.2641</v>
      </c>
      <c r="W201" s="13">
        <v>9.1497613340000008</v>
      </c>
      <c r="X201" s="15">
        <v>20</v>
      </c>
      <c r="Y201" s="15">
        <v>21</v>
      </c>
      <c r="Z201" s="15">
        <v>0.34</v>
      </c>
      <c r="AA201" s="15">
        <v>2.5000000000000001E-2</v>
      </c>
      <c r="AB201" s="15">
        <v>1.3</v>
      </c>
      <c r="AC201" s="15">
        <v>6.8</v>
      </c>
      <c r="AD201" s="15">
        <v>7.0000000000000007E-2</v>
      </c>
      <c r="AE201" s="15">
        <v>0.3</v>
      </c>
      <c r="AF201" s="15">
        <v>2.9000000000000001E-2</v>
      </c>
      <c r="AG201" s="15">
        <v>53</v>
      </c>
      <c r="AH201" s="15">
        <v>0.3</v>
      </c>
      <c r="AI201" s="15">
        <v>0.08</v>
      </c>
      <c r="AJ201" s="15">
        <v>0.2</v>
      </c>
      <c r="AK201" s="15">
        <v>0.02</v>
      </c>
      <c r="AL201" s="14"/>
      <c r="AM201" s="14"/>
      <c r="AN201" s="9" t="s">
        <v>61</v>
      </c>
    </row>
    <row r="202" spans="1:40" x14ac:dyDescent="0.2">
      <c r="A202" t="s">
        <v>54</v>
      </c>
      <c r="B202" s="3">
        <v>41156</v>
      </c>
      <c r="C202" s="3">
        <v>41184</v>
      </c>
      <c r="D202">
        <v>2012</v>
      </c>
      <c r="E202">
        <v>9</v>
      </c>
      <c r="F202" s="4">
        <v>93.694043269999995</v>
      </c>
      <c r="G202" s="13">
        <v>5.15</v>
      </c>
      <c r="H202" s="12">
        <v>7.0794580000000003E-3</v>
      </c>
      <c r="I202" s="13">
        <v>0.72099999999999997</v>
      </c>
      <c r="J202" s="13">
        <v>0.1761172</v>
      </c>
      <c r="K202" s="13">
        <v>11.794</v>
      </c>
      <c r="L202" s="13">
        <v>0.20499999999999999</v>
      </c>
      <c r="M202" s="13">
        <v>8.8999999999999996E-2</v>
      </c>
      <c r="N202" s="13">
        <v>5.95</v>
      </c>
      <c r="O202" s="13">
        <v>0.7228</v>
      </c>
      <c r="P202" s="13">
        <v>0.80889999999999995</v>
      </c>
      <c r="Q202" s="13">
        <v>6.2641999999999998</v>
      </c>
      <c r="R202" s="13">
        <v>1.9086000000000001</v>
      </c>
      <c r="S202" s="12">
        <v>1.5E-3</v>
      </c>
      <c r="T202" s="13">
        <v>0.44199999999999995</v>
      </c>
      <c r="U202" s="13">
        <v>0.23699999999999999</v>
      </c>
      <c r="V202" s="13">
        <v>0.14799999999999999</v>
      </c>
      <c r="W202" s="13">
        <v>11.005000000000001</v>
      </c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7" t="s">
        <v>17</v>
      </c>
    </row>
    <row r="203" spans="1:40" x14ac:dyDescent="0.2">
      <c r="A203" t="s">
        <v>54</v>
      </c>
      <c r="B203" s="3">
        <v>41184</v>
      </c>
      <c r="C203" s="3">
        <v>41212</v>
      </c>
      <c r="D203">
        <v>2012</v>
      </c>
      <c r="E203">
        <v>10</v>
      </c>
      <c r="F203" s="4">
        <v>95.373036549999995</v>
      </c>
      <c r="G203" s="13">
        <v>5.39</v>
      </c>
      <c r="H203" s="12">
        <v>4.073803E-3</v>
      </c>
      <c r="I203" s="13">
        <v>0.26100000000000001</v>
      </c>
      <c r="J203" s="13">
        <v>0.14854919999999999</v>
      </c>
      <c r="K203" s="13">
        <v>2.4340000000000002</v>
      </c>
      <c r="L203" s="13">
        <v>0.27100000000000002</v>
      </c>
      <c r="M203" s="13">
        <v>7.0999999999999994E-2</v>
      </c>
      <c r="N203" s="13">
        <v>4.16</v>
      </c>
      <c r="O203" s="13">
        <v>0.47899999999999998</v>
      </c>
      <c r="P203" s="13">
        <v>0.54400000000000004</v>
      </c>
      <c r="Q203" s="13">
        <v>4.4660000000000002</v>
      </c>
      <c r="R203" s="13">
        <v>2.0470000000000002</v>
      </c>
      <c r="S203" s="12">
        <v>5.0000000000000001E-3</v>
      </c>
      <c r="T203" s="13">
        <v>0.57400000000000007</v>
      </c>
      <c r="U203" s="13">
        <v>0.30299999999999999</v>
      </c>
      <c r="V203" s="13">
        <v>0.23199999999999998</v>
      </c>
      <c r="W203" s="13">
        <v>8.9489999999999998</v>
      </c>
      <c r="X203" s="15">
        <v>15</v>
      </c>
      <c r="Y203" s="15">
        <v>16</v>
      </c>
      <c r="Z203" s="15">
        <v>0.33</v>
      </c>
      <c r="AA203" s="15">
        <v>1.9E-2</v>
      </c>
      <c r="AB203" s="15">
        <v>1.62</v>
      </c>
      <c r="AC203" s="15">
        <v>8.8000000000000007</v>
      </c>
      <c r="AD203" s="15">
        <v>7.3999999999999996E-2</v>
      </c>
      <c r="AE203" s="15">
        <v>0.34</v>
      </c>
      <c r="AF203" s="15">
        <v>2.5999999999999999E-2</v>
      </c>
      <c r="AG203" s="15">
        <v>53</v>
      </c>
      <c r="AH203" s="15">
        <v>0.33</v>
      </c>
      <c r="AI203" s="15">
        <v>0.1</v>
      </c>
      <c r="AJ203" s="15" t="s">
        <v>39</v>
      </c>
      <c r="AK203" s="15">
        <v>0.02</v>
      </c>
      <c r="AL203" s="14"/>
      <c r="AM203" s="14"/>
      <c r="AN203" s="7" t="s">
        <v>76</v>
      </c>
    </row>
    <row r="204" spans="1:40" x14ac:dyDescent="0.2">
      <c r="A204" t="s">
        <v>54</v>
      </c>
      <c r="B204" s="3">
        <v>41212</v>
      </c>
      <c r="C204" s="3">
        <v>41243</v>
      </c>
      <c r="D204">
        <v>2012</v>
      </c>
      <c r="E204">
        <v>11</v>
      </c>
      <c r="F204" s="4">
        <v>92.564991800000001</v>
      </c>
      <c r="G204" s="13">
        <v>4.9800000000000004</v>
      </c>
      <c r="H204" s="12">
        <v>1.0471285E-2</v>
      </c>
      <c r="I204" s="13">
        <v>0.53200000000000003</v>
      </c>
      <c r="J204" s="13">
        <v>0.34840120000000002</v>
      </c>
      <c r="K204" s="13">
        <v>3.9740000000000002</v>
      </c>
      <c r="L204" s="13">
        <v>0.57499999999999996</v>
      </c>
      <c r="M204" s="13">
        <v>0.191</v>
      </c>
      <c r="N204" s="13">
        <v>3.07</v>
      </c>
      <c r="O204" s="13">
        <v>0.40799999999999997</v>
      </c>
      <c r="P204" s="13">
        <v>0.41</v>
      </c>
      <c r="Q204" s="13">
        <v>2.5579999999999998</v>
      </c>
      <c r="R204" s="13">
        <v>1.2010000000000001</v>
      </c>
      <c r="S204" s="12">
        <v>4.0000000000000001E-3</v>
      </c>
      <c r="T204" s="13">
        <v>1.0009999999999999</v>
      </c>
      <c r="U204" s="13">
        <v>0.42599999999999999</v>
      </c>
      <c r="V204" s="13">
        <v>0.23499999999999999</v>
      </c>
      <c r="W204" s="13">
        <v>5.9539999999999997</v>
      </c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7" t="s">
        <v>40</v>
      </c>
    </row>
    <row r="205" spans="1:40" x14ac:dyDescent="0.2">
      <c r="A205" t="s">
        <v>54</v>
      </c>
      <c r="B205" s="3">
        <v>41243</v>
      </c>
      <c r="C205" s="3">
        <v>41263</v>
      </c>
      <c r="D205">
        <v>2012</v>
      </c>
      <c r="E205">
        <v>12</v>
      </c>
      <c r="F205" s="4">
        <v>21.359029209999999</v>
      </c>
      <c r="G205" s="13">
        <v>4.8600000000000003</v>
      </c>
      <c r="H205" s="12">
        <v>1.3803843E-2</v>
      </c>
      <c r="I205" s="13">
        <v>0.63600000000000001</v>
      </c>
      <c r="J205" s="13">
        <v>0.56309640000000005</v>
      </c>
      <c r="K205" s="13">
        <v>1.5780000000000001</v>
      </c>
      <c r="L205" s="13">
        <v>0.60199999999999998</v>
      </c>
      <c r="M205" s="13">
        <v>0.126</v>
      </c>
      <c r="N205" s="13">
        <v>2.4249999999999998</v>
      </c>
      <c r="O205" s="13">
        <v>0.31</v>
      </c>
      <c r="P205" s="13">
        <v>0.253</v>
      </c>
      <c r="Q205" s="13">
        <v>1.619</v>
      </c>
      <c r="R205" s="13">
        <v>1.361</v>
      </c>
      <c r="S205" s="12">
        <v>1.5E-3</v>
      </c>
      <c r="T205" s="13">
        <v>0.95</v>
      </c>
      <c r="U205" s="13">
        <v>0.34799999999999998</v>
      </c>
      <c r="V205" s="13">
        <v>0.22199999999999998</v>
      </c>
      <c r="W205" s="13">
        <v>7.3970000000000002</v>
      </c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5"/>
    </row>
    <row r="206" spans="1:40" x14ac:dyDescent="0.2">
      <c r="A206" t="s">
        <v>54</v>
      </c>
      <c r="B206" s="3">
        <v>41263</v>
      </c>
      <c r="C206" s="3">
        <v>41303</v>
      </c>
      <c r="D206">
        <v>2013</v>
      </c>
      <c r="E206">
        <v>1</v>
      </c>
      <c r="F206" s="4">
        <v>103.2077122</v>
      </c>
      <c r="G206" s="13">
        <v>5.04</v>
      </c>
      <c r="H206" s="12">
        <v>9.120108E-3</v>
      </c>
      <c r="I206" s="13">
        <v>0.38800000000000001</v>
      </c>
      <c r="J206" s="13">
        <v>0.2239438</v>
      </c>
      <c r="K206" s="13">
        <v>3.5510000000000002</v>
      </c>
      <c r="L206" s="13">
        <v>0.37759999999999999</v>
      </c>
      <c r="M206" s="13">
        <v>8.2000000000000003E-2</v>
      </c>
      <c r="N206" s="13">
        <v>2.5249999999999999</v>
      </c>
      <c r="O206" s="13">
        <v>0.315</v>
      </c>
      <c r="P206" s="13">
        <v>0.313</v>
      </c>
      <c r="Q206" s="13">
        <v>2.11</v>
      </c>
      <c r="R206" s="13">
        <v>0.999</v>
      </c>
      <c r="S206" s="12">
        <v>1.5E-3</v>
      </c>
      <c r="T206" s="13">
        <v>0.60660000000000003</v>
      </c>
      <c r="U206" s="13">
        <v>0.22900000000000001</v>
      </c>
      <c r="V206" s="13">
        <v>0.14700000000000002</v>
      </c>
      <c r="W206" s="13">
        <v>4.8239999999999998</v>
      </c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0" t="s">
        <v>19</v>
      </c>
    </row>
    <row r="207" spans="1:40" x14ac:dyDescent="0.2">
      <c r="A207" t="s">
        <v>54</v>
      </c>
      <c r="B207" s="3">
        <v>41303</v>
      </c>
      <c r="C207" s="3">
        <v>41332</v>
      </c>
      <c r="D207">
        <v>2013</v>
      </c>
      <c r="E207">
        <v>2</v>
      </c>
      <c r="F207" s="4">
        <v>26.822966919999999</v>
      </c>
      <c r="G207" s="13">
        <v>4.6500000000000004</v>
      </c>
      <c r="H207" s="12">
        <v>2.2387211000000001E-2</v>
      </c>
      <c r="I207" s="13">
        <v>1.2894000000000001</v>
      </c>
      <c r="J207" s="13">
        <v>0.68874917999999996</v>
      </c>
      <c r="K207" s="13">
        <v>13.001099999999999</v>
      </c>
      <c r="L207" s="13">
        <v>0.80449999999999999</v>
      </c>
      <c r="M207" s="13">
        <v>0.3</v>
      </c>
      <c r="N207" s="13">
        <v>7.51</v>
      </c>
      <c r="O207" s="13">
        <v>1.109</v>
      </c>
      <c r="P207" s="13">
        <v>1.1479999999999999</v>
      </c>
      <c r="Q207" s="13">
        <v>6.694</v>
      </c>
      <c r="R207" s="13">
        <v>1.7190000000000001</v>
      </c>
      <c r="S207" s="12">
        <v>5.0000000000000001E-3</v>
      </c>
      <c r="T207" s="13">
        <v>1.3845000000000001</v>
      </c>
      <c r="U207" s="13">
        <v>0.57999999999999996</v>
      </c>
      <c r="V207" s="13">
        <v>0.27999999999999997</v>
      </c>
      <c r="W207" s="13">
        <v>5.5620000000000003</v>
      </c>
      <c r="X207" s="14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4"/>
      <c r="AM207" s="14"/>
      <c r="AN207" s="11"/>
    </row>
    <row r="208" spans="1:40" x14ac:dyDescent="0.2">
      <c r="A208" t="s">
        <v>54</v>
      </c>
      <c r="B208" s="3">
        <v>41332</v>
      </c>
      <c r="C208" s="3">
        <v>41360</v>
      </c>
      <c r="D208">
        <v>2013</v>
      </c>
      <c r="E208">
        <v>3</v>
      </c>
      <c r="F208" s="4">
        <v>0</v>
      </c>
      <c r="G208" s="13"/>
      <c r="H208" s="12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2"/>
      <c r="T208" s="13"/>
      <c r="U208" s="13"/>
      <c r="V208" s="13"/>
      <c r="W208" s="13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1"/>
    </row>
    <row r="209" spans="1:40" x14ac:dyDescent="0.2">
      <c r="A209" t="s">
        <v>54</v>
      </c>
      <c r="B209" s="3">
        <v>41360</v>
      </c>
      <c r="C209" s="3">
        <v>41389</v>
      </c>
      <c r="D209">
        <v>2013</v>
      </c>
      <c r="E209">
        <v>4</v>
      </c>
      <c r="F209" s="4">
        <v>31.203315629999999</v>
      </c>
      <c r="G209" s="13">
        <v>4.91</v>
      </c>
      <c r="H209" s="12">
        <v>1.2302688000000001E-2</v>
      </c>
      <c r="I209" s="13">
        <v>1.7145999999999999</v>
      </c>
      <c r="J209" s="13">
        <v>1.0061209870000001</v>
      </c>
      <c r="K209" s="13">
        <v>15.335043580000001</v>
      </c>
      <c r="L209" s="13">
        <v>2.3801000000000001</v>
      </c>
      <c r="M209" s="13">
        <v>1.8320000000000001</v>
      </c>
      <c r="N209" s="13">
        <v>10.47</v>
      </c>
      <c r="O209" s="13">
        <v>1.5713999999999999</v>
      </c>
      <c r="P209" s="13">
        <v>1.5498000000000001</v>
      </c>
      <c r="Q209" s="13">
        <v>8.4583999999999993</v>
      </c>
      <c r="R209" s="13">
        <v>3.2566999999999999</v>
      </c>
      <c r="S209" s="12">
        <v>1.0999999999999999E-2</v>
      </c>
      <c r="T209" s="13">
        <v>5.2020999999999997</v>
      </c>
      <c r="U209" s="13">
        <v>2.8220000000000001</v>
      </c>
      <c r="V209" s="13">
        <v>0.99</v>
      </c>
      <c r="W209" s="13">
        <v>22.928000000000001</v>
      </c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9" t="s">
        <v>77</v>
      </c>
    </row>
    <row r="210" spans="1:40" x14ac:dyDescent="0.2">
      <c r="A210" t="s">
        <v>54</v>
      </c>
      <c r="B210" s="3">
        <v>41389</v>
      </c>
      <c r="C210" s="3">
        <v>41422</v>
      </c>
      <c r="D210">
        <v>2013</v>
      </c>
      <c r="E210">
        <v>5</v>
      </c>
      <c r="F210" s="4">
        <v>66.034183679999998</v>
      </c>
      <c r="G210" s="13">
        <v>5.54</v>
      </c>
      <c r="H210" s="12">
        <v>2.8840319999999999E-3</v>
      </c>
      <c r="I210" s="13">
        <v>0.75900000000000001</v>
      </c>
      <c r="J210" s="13">
        <v>0.49159439999999999</v>
      </c>
      <c r="K210" s="13">
        <v>5.7880000000000003</v>
      </c>
      <c r="L210" s="13">
        <v>1.0384</v>
      </c>
      <c r="M210" s="13">
        <v>1.115</v>
      </c>
      <c r="N210" s="13">
        <v>4.5199999999999996</v>
      </c>
      <c r="O210" s="13">
        <v>0.71660000000000001</v>
      </c>
      <c r="P210" s="13">
        <v>0.58819999999999995</v>
      </c>
      <c r="Q210" s="13">
        <v>3.6133999999999999</v>
      </c>
      <c r="R210" s="13">
        <v>1.4954000000000001</v>
      </c>
      <c r="S210" s="12">
        <v>8.0000000000000002E-3</v>
      </c>
      <c r="T210" s="13">
        <v>2.6053999999999999</v>
      </c>
      <c r="U210" s="13">
        <v>1.5669999999999999</v>
      </c>
      <c r="V210" s="13">
        <v>0.45199999999999996</v>
      </c>
      <c r="W210" s="13">
        <v>12.44</v>
      </c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9" t="s">
        <v>63</v>
      </c>
    </row>
    <row r="211" spans="1:40" x14ac:dyDescent="0.2">
      <c r="A211" t="s">
        <v>54</v>
      </c>
      <c r="B211" s="3">
        <v>41422</v>
      </c>
      <c r="C211" s="3">
        <v>41451</v>
      </c>
      <c r="D211">
        <v>2013</v>
      </c>
      <c r="E211">
        <v>6</v>
      </c>
      <c r="F211" s="4">
        <v>69.414971379999997</v>
      </c>
      <c r="G211" s="13">
        <v>5.78</v>
      </c>
      <c r="H211" s="12">
        <v>1.6595869999999999E-3</v>
      </c>
      <c r="I211" s="13">
        <v>0.32819999999999999</v>
      </c>
      <c r="J211" s="13">
        <v>0.17251986</v>
      </c>
      <c r="K211" s="13">
        <v>3.3696999999999999</v>
      </c>
      <c r="L211" s="13">
        <v>0.503</v>
      </c>
      <c r="M211" s="13">
        <v>0.79400000000000004</v>
      </c>
      <c r="N211" s="13">
        <v>2.9729999999999999</v>
      </c>
      <c r="O211" s="13">
        <v>0.51780000000000004</v>
      </c>
      <c r="P211" s="13">
        <v>0.4446</v>
      </c>
      <c r="Q211" s="13">
        <v>1.9653</v>
      </c>
      <c r="R211" s="13">
        <v>2.3919999999999999</v>
      </c>
      <c r="S211" s="12">
        <v>1.0999999999999999E-2</v>
      </c>
      <c r="T211" s="13">
        <v>1.6429999999999998</v>
      </c>
      <c r="U211" s="13">
        <v>1.1399999999999999</v>
      </c>
      <c r="V211" s="13">
        <v>0.34599999999999986</v>
      </c>
      <c r="W211" s="13">
        <v>15.08</v>
      </c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9" t="s">
        <v>20</v>
      </c>
    </row>
    <row r="212" spans="1:40" x14ac:dyDescent="0.2">
      <c r="A212" t="s">
        <v>54</v>
      </c>
      <c r="B212" s="3">
        <v>41451</v>
      </c>
      <c r="C212" s="3">
        <v>41487</v>
      </c>
      <c r="D212">
        <v>2013</v>
      </c>
      <c r="E212">
        <v>7</v>
      </c>
      <c r="F212" s="4">
        <v>30.18042234</v>
      </c>
      <c r="G212" s="13">
        <v>5.47</v>
      </c>
      <c r="H212" s="12">
        <v>3.3884420000000002E-3</v>
      </c>
      <c r="I212" s="13">
        <v>0.50670000000000004</v>
      </c>
      <c r="J212" s="13">
        <v>0.29090904000000001</v>
      </c>
      <c r="K212" s="13">
        <v>4.6707999999999998</v>
      </c>
      <c r="L212" s="13">
        <v>0.46910000000000002</v>
      </c>
      <c r="M212" s="13">
        <v>0.41599999999999998</v>
      </c>
      <c r="N212" s="13">
        <v>3.7</v>
      </c>
      <c r="O212" s="13">
        <v>0.60299999999999998</v>
      </c>
      <c r="P212" s="13">
        <v>0.55249999999999999</v>
      </c>
      <c r="Q212" s="13">
        <v>2.3542999999999998</v>
      </c>
      <c r="R212" s="13">
        <v>3.0001000000000002</v>
      </c>
      <c r="S212" s="12">
        <v>1.2E-2</v>
      </c>
      <c r="T212" s="13">
        <v>1.5501</v>
      </c>
      <c r="U212" s="13">
        <v>1.081</v>
      </c>
      <c r="V212" s="13">
        <v>0.66500000000000004</v>
      </c>
      <c r="W212" s="13">
        <v>14.175000000000001</v>
      </c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7" t="s">
        <v>61</v>
      </c>
    </row>
    <row r="213" spans="1:40" x14ac:dyDescent="0.2">
      <c r="A213" t="s">
        <v>54</v>
      </c>
      <c r="B213" s="3">
        <v>41487</v>
      </c>
      <c r="C213" s="3">
        <v>41515</v>
      </c>
      <c r="D213">
        <v>2013</v>
      </c>
      <c r="E213">
        <v>8</v>
      </c>
      <c r="F213" s="4">
        <v>42.9693763</v>
      </c>
      <c r="G213" s="13">
        <v>5.61</v>
      </c>
      <c r="H213" s="12">
        <v>2.4547089999999998E-3</v>
      </c>
      <c r="I213" s="13">
        <v>0.59240000000000004</v>
      </c>
      <c r="J213" s="13">
        <v>0.1996076</v>
      </c>
      <c r="K213" s="13">
        <v>8.5020000000000007</v>
      </c>
      <c r="L213" s="13">
        <v>0.54600000000000004</v>
      </c>
      <c r="M213" s="13">
        <v>0.55900000000000005</v>
      </c>
      <c r="N213" s="13">
        <v>5.27</v>
      </c>
      <c r="O213" s="13">
        <v>1.0241</v>
      </c>
      <c r="P213" s="13">
        <v>0.79510000000000003</v>
      </c>
      <c r="Q213" s="13">
        <v>4.0381999999999998</v>
      </c>
      <c r="R213" s="13">
        <v>3.0966999999999998</v>
      </c>
      <c r="S213" s="12">
        <v>6.0000000000000001E-3</v>
      </c>
      <c r="T213" s="13">
        <v>1.8420000000000001</v>
      </c>
      <c r="U213" s="13">
        <v>1.296</v>
      </c>
      <c r="V213" s="13">
        <v>0.73699999999999999</v>
      </c>
      <c r="W213" s="13">
        <v>16.170000000000002</v>
      </c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7" t="s">
        <v>61</v>
      </c>
    </row>
    <row r="214" spans="1:40" x14ac:dyDescent="0.2">
      <c r="A214" t="s">
        <v>54</v>
      </c>
      <c r="B214" s="3">
        <v>41515</v>
      </c>
      <c r="C214" s="3">
        <v>41548</v>
      </c>
      <c r="D214">
        <v>2013</v>
      </c>
      <c r="E214">
        <v>9</v>
      </c>
      <c r="F214" s="4">
        <v>32.708032709999998</v>
      </c>
      <c r="G214" s="13">
        <v>5.56</v>
      </c>
      <c r="H214" s="12">
        <v>2.754229E-3</v>
      </c>
      <c r="I214" s="13">
        <v>0.69199999999999995</v>
      </c>
      <c r="J214" s="13">
        <v>0.1786256</v>
      </c>
      <c r="K214" s="13">
        <v>11.112</v>
      </c>
      <c r="L214" s="13">
        <v>0.504</v>
      </c>
      <c r="M214" s="13">
        <v>0.46300000000000002</v>
      </c>
      <c r="N214" s="13">
        <v>6.43</v>
      </c>
      <c r="O214" s="13">
        <v>1.1266</v>
      </c>
      <c r="P214" s="13">
        <v>1.0158</v>
      </c>
      <c r="Q214" s="13">
        <v>5.5103</v>
      </c>
      <c r="R214" s="13">
        <v>3.7456999999999998</v>
      </c>
      <c r="S214" s="12">
        <v>8.0000000000000002E-3</v>
      </c>
      <c r="T214" s="13">
        <v>1.613</v>
      </c>
      <c r="U214" s="13">
        <v>1.109</v>
      </c>
      <c r="V214" s="13">
        <v>0.64599999999999991</v>
      </c>
      <c r="W214" s="13">
        <v>15.733000000000001</v>
      </c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0"/>
    </row>
    <row r="215" spans="1:40" x14ac:dyDescent="0.2">
      <c r="A215" t="s">
        <v>54</v>
      </c>
      <c r="B215" s="3">
        <v>41548</v>
      </c>
      <c r="C215" s="3">
        <v>41577</v>
      </c>
      <c r="D215">
        <v>2013</v>
      </c>
      <c r="E215">
        <v>10</v>
      </c>
      <c r="F215" s="4">
        <v>97.048920580000001</v>
      </c>
      <c r="G215" s="13">
        <v>5.36</v>
      </c>
      <c r="H215" s="12">
        <v>4.3651580000000001E-3</v>
      </c>
      <c r="I215" s="13">
        <v>0.51790000000000003</v>
      </c>
      <c r="J215" s="13">
        <v>0.11223627999999999</v>
      </c>
      <c r="K215" s="13">
        <v>8.7805999999999997</v>
      </c>
      <c r="L215" s="13">
        <v>0.33460000000000001</v>
      </c>
      <c r="M215" s="13">
        <v>0.114</v>
      </c>
      <c r="N215" s="13">
        <v>4.9000000000000004</v>
      </c>
      <c r="O215" s="13">
        <v>0.78029999999999999</v>
      </c>
      <c r="P215" s="13">
        <v>0.70220000000000005</v>
      </c>
      <c r="Q215" s="13">
        <v>4.5853000000000002</v>
      </c>
      <c r="R215" s="13">
        <v>2.9156</v>
      </c>
      <c r="S215" s="12">
        <v>6.0000000000000001E-3</v>
      </c>
      <c r="T215" s="13">
        <v>0.80160000000000009</v>
      </c>
      <c r="U215" s="13">
        <v>0.46700000000000003</v>
      </c>
      <c r="V215" s="13">
        <v>0.35300000000000004</v>
      </c>
      <c r="W215" s="13">
        <v>14.307</v>
      </c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7" t="s">
        <v>61</v>
      </c>
    </row>
    <row r="216" spans="1:40" x14ac:dyDescent="0.2">
      <c r="A216" t="s">
        <v>54</v>
      </c>
      <c r="B216" s="3">
        <v>41577</v>
      </c>
      <c r="C216" s="3">
        <v>41606</v>
      </c>
      <c r="D216">
        <v>2013</v>
      </c>
      <c r="E216">
        <v>11</v>
      </c>
      <c r="F216" s="4">
        <v>61.979818620000003</v>
      </c>
      <c r="G216" s="13">
        <v>5.0999999999999996</v>
      </c>
      <c r="H216" s="12">
        <v>7.9432819999999994E-3</v>
      </c>
      <c r="I216" s="13">
        <v>0.82899999999999996</v>
      </c>
      <c r="J216" s="13">
        <v>0.2119066</v>
      </c>
      <c r="K216" s="13">
        <v>13.356999999999999</v>
      </c>
      <c r="L216" s="13">
        <v>0.29399999999999998</v>
      </c>
      <c r="M216" s="13">
        <v>5.6000000000000001E-2</v>
      </c>
      <c r="N216" s="13">
        <v>6.5</v>
      </c>
      <c r="O216" s="13">
        <v>0.73629999999999995</v>
      </c>
      <c r="P216" s="13">
        <v>0.86499999999999999</v>
      </c>
      <c r="Q216" s="13">
        <v>7.1791</v>
      </c>
      <c r="R216" s="13">
        <v>2.3108</v>
      </c>
      <c r="S216" s="12">
        <v>6.0000000000000001E-3</v>
      </c>
      <c r="T216" s="13">
        <v>0.57299999999999995</v>
      </c>
      <c r="U216" s="13">
        <v>0.27900000000000003</v>
      </c>
      <c r="V216" s="13">
        <v>0.22300000000000003</v>
      </c>
      <c r="W216" s="13">
        <v>9.3040000000000003</v>
      </c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7" t="s">
        <v>61</v>
      </c>
    </row>
    <row r="217" spans="1:40" x14ac:dyDescent="0.2">
      <c r="A217" t="s">
        <v>54</v>
      </c>
      <c r="B217" s="3">
        <v>41606</v>
      </c>
      <c r="C217" s="3">
        <v>41646</v>
      </c>
      <c r="D217">
        <v>2013</v>
      </c>
      <c r="E217">
        <v>12</v>
      </c>
      <c r="F217" s="4">
        <v>145.54731609999999</v>
      </c>
      <c r="G217" s="13">
        <v>5.07</v>
      </c>
      <c r="H217" s="12">
        <v>8.5113800000000007E-3</v>
      </c>
      <c r="I217" s="13">
        <v>0.88300000000000001</v>
      </c>
      <c r="J217" s="13">
        <v>0.26003920000000003</v>
      </c>
      <c r="K217" s="13">
        <v>13.484</v>
      </c>
      <c r="L217" s="13">
        <v>0.5</v>
      </c>
      <c r="M217" s="13">
        <v>0.128</v>
      </c>
      <c r="N217" s="13">
        <v>6.69</v>
      </c>
      <c r="O217" s="13">
        <v>0.8095</v>
      </c>
      <c r="P217" s="13">
        <v>0.95530000000000004</v>
      </c>
      <c r="Q217" s="13">
        <v>7.7541000000000002</v>
      </c>
      <c r="R217" s="13">
        <v>1.667</v>
      </c>
      <c r="S217" s="12">
        <v>5.0000000000000001E-3</v>
      </c>
      <c r="T217" s="13">
        <v>0.88900000000000001</v>
      </c>
      <c r="U217" s="13">
        <v>0.38900000000000001</v>
      </c>
      <c r="V217" s="13">
        <v>0.26100000000000001</v>
      </c>
      <c r="W217" s="13">
        <v>7.2510000000000003</v>
      </c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0"/>
    </row>
    <row r="218" spans="1:40" x14ac:dyDescent="0.2">
      <c r="A218" t="s">
        <v>54</v>
      </c>
      <c r="B218" s="3">
        <v>41646</v>
      </c>
      <c r="C218" s="3">
        <v>41674</v>
      </c>
      <c r="D218">
        <v>2014</v>
      </c>
      <c r="E218">
        <v>1</v>
      </c>
      <c r="F218" s="4">
        <v>46.047932920000001</v>
      </c>
      <c r="G218" s="13">
        <v>4.7300000000000004</v>
      </c>
      <c r="H218" s="12">
        <v>1.8620871000000001E-2</v>
      </c>
      <c r="I218" s="13">
        <v>0.66379999999999995</v>
      </c>
      <c r="J218" s="13">
        <v>0.38822624</v>
      </c>
      <c r="K218" s="13">
        <v>5.9648000000000003</v>
      </c>
      <c r="L218" s="13">
        <v>0.5857</v>
      </c>
      <c r="M218" s="13">
        <v>0.192</v>
      </c>
      <c r="N218" s="13">
        <v>4.03</v>
      </c>
      <c r="O218" s="13">
        <v>0.41360000000000002</v>
      </c>
      <c r="P218" s="13">
        <v>0.45169999999999999</v>
      </c>
      <c r="Q218" s="13">
        <v>3.6659999999999999</v>
      </c>
      <c r="R218" s="13">
        <v>0.82579999999999998</v>
      </c>
      <c r="S218" s="12">
        <v>8.0000000000000002E-3</v>
      </c>
      <c r="T218" s="13">
        <v>0.94969999999999999</v>
      </c>
      <c r="U218" s="13">
        <v>0.36399999999999999</v>
      </c>
      <c r="V218" s="13">
        <v>0.17199999999999999</v>
      </c>
      <c r="W218" s="13">
        <v>4.3330000000000002</v>
      </c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7" t="s">
        <v>21</v>
      </c>
    </row>
    <row r="219" spans="1:40" x14ac:dyDescent="0.2">
      <c r="A219" t="s">
        <v>54</v>
      </c>
      <c r="B219" s="3">
        <v>41674</v>
      </c>
      <c r="C219" s="3">
        <v>41702</v>
      </c>
      <c r="D219">
        <v>2014</v>
      </c>
      <c r="E219">
        <v>2</v>
      </c>
      <c r="F219" s="4">
        <v>96.106432900000001</v>
      </c>
      <c r="G219" s="13">
        <v>5.52</v>
      </c>
      <c r="H219" s="12">
        <v>3.0199519999999998E-3</v>
      </c>
      <c r="I219" s="13">
        <v>0.71299999999999997</v>
      </c>
      <c r="J219" s="13">
        <v>0.41995339999999998</v>
      </c>
      <c r="K219" s="13">
        <v>6.343</v>
      </c>
      <c r="L219" s="13">
        <v>0.78100000000000003</v>
      </c>
      <c r="M219" s="13">
        <v>0.38100000000000001</v>
      </c>
      <c r="N219" s="13">
        <v>4.37</v>
      </c>
      <c r="O219" s="13">
        <v>0.53490000000000004</v>
      </c>
      <c r="P219" s="13">
        <v>0.56699999999999995</v>
      </c>
      <c r="Q219" s="13">
        <v>3.8767</v>
      </c>
      <c r="R219" s="13">
        <v>1.0389999999999999</v>
      </c>
      <c r="S219" s="12"/>
      <c r="T219" s="13">
        <v>1.4650000000000001</v>
      </c>
      <c r="U219" s="13">
        <v>0.68400000000000005</v>
      </c>
      <c r="V219" s="13">
        <v>0.30300000000000005</v>
      </c>
      <c r="W219" s="13">
        <v>5.2290000000000001</v>
      </c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</row>
    <row r="220" spans="1:40" x14ac:dyDescent="0.2">
      <c r="A220" t="s">
        <v>54</v>
      </c>
      <c r="B220" s="3">
        <v>41702</v>
      </c>
      <c r="C220" s="3">
        <v>41730</v>
      </c>
      <c r="D220">
        <v>2014</v>
      </c>
      <c r="E220">
        <v>3</v>
      </c>
      <c r="F220" s="4">
        <v>46.038617469999998</v>
      </c>
      <c r="G220" s="13">
        <v>5.31</v>
      </c>
      <c r="H220" s="12">
        <v>4.8977880000000001E-3</v>
      </c>
      <c r="I220" s="13">
        <v>1.304</v>
      </c>
      <c r="J220" s="13">
        <v>0.57487160000000004</v>
      </c>
      <c r="K220" s="13">
        <v>15.782</v>
      </c>
      <c r="L220" s="13">
        <v>0.96199999999999997</v>
      </c>
      <c r="M220" s="13">
        <v>1.022</v>
      </c>
      <c r="N220" s="13">
        <v>8.09</v>
      </c>
      <c r="O220" s="13">
        <v>1.2269000000000001</v>
      </c>
      <c r="P220" s="13">
        <v>1.1767000000000001</v>
      </c>
      <c r="Q220" s="13">
        <v>8.0134000000000007</v>
      </c>
      <c r="R220" s="13">
        <v>1.5737000000000001</v>
      </c>
      <c r="S220" s="12"/>
      <c r="T220" s="13">
        <v>2.3380000000000001</v>
      </c>
      <c r="U220" s="13">
        <v>1.3759999999999999</v>
      </c>
      <c r="V220" s="13">
        <v>0.35399999999999987</v>
      </c>
      <c r="W220" s="13">
        <v>7.359</v>
      </c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</row>
    <row r="221" spans="1:40" x14ac:dyDescent="0.2">
      <c r="A221" t="s">
        <v>54</v>
      </c>
      <c r="B221" s="3">
        <v>41730</v>
      </c>
      <c r="C221" s="3">
        <v>41755</v>
      </c>
      <c r="D221">
        <v>2014</v>
      </c>
      <c r="E221">
        <v>4</v>
      </c>
      <c r="F221" s="4">
        <v>56.192173840000002</v>
      </c>
      <c r="G221" s="13">
        <v>5.35</v>
      </c>
      <c r="H221" s="12">
        <v>4.4668360000000001E-3</v>
      </c>
      <c r="I221" s="13">
        <v>0.70299999999999996</v>
      </c>
      <c r="J221" s="13">
        <v>0.36597099999999999</v>
      </c>
      <c r="K221" s="13">
        <v>7.2949999999999999</v>
      </c>
      <c r="L221" s="13">
        <v>0.78900000000000003</v>
      </c>
      <c r="M221" s="13">
        <v>0.70799999999999996</v>
      </c>
      <c r="N221" s="13">
        <v>4.68</v>
      </c>
      <c r="O221" s="13">
        <v>0.62819999999999998</v>
      </c>
      <c r="P221" s="13">
        <v>0.59519999999999995</v>
      </c>
      <c r="Q221" s="13">
        <v>4.1656000000000004</v>
      </c>
      <c r="R221" s="13">
        <v>1.333</v>
      </c>
      <c r="S221" s="12"/>
      <c r="T221" s="13">
        <v>2</v>
      </c>
      <c r="U221" s="13">
        <v>1.2110000000000001</v>
      </c>
      <c r="V221" s="13">
        <v>0.50300000000000011</v>
      </c>
      <c r="W221" s="13">
        <v>8.4600000000000009</v>
      </c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</row>
    <row r="222" spans="1:40" x14ac:dyDescent="0.2">
      <c r="A222" t="s">
        <v>54</v>
      </c>
      <c r="B222" s="3">
        <v>41755</v>
      </c>
      <c r="C222" s="3">
        <v>41792</v>
      </c>
      <c r="D222">
        <v>2014</v>
      </c>
      <c r="E222">
        <v>5</v>
      </c>
      <c r="F222" s="4">
        <v>60.474021260000001</v>
      </c>
      <c r="G222" s="13">
        <v>5.69</v>
      </c>
      <c r="H222" s="12">
        <v>2.041738E-3</v>
      </c>
      <c r="I222" s="13">
        <v>0.34200000000000003</v>
      </c>
      <c r="J222" s="13">
        <v>0.24181068</v>
      </c>
      <c r="K222" s="13">
        <v>2.1686000000000001</v>
      </c>
      <c r="L222" s="13">
        <v>0.58840000000000003</v>
      </c>
      <c r="M222" s="13">
        <v>0.40600000000000003</v>
      </c>
      <c r="N222" s="13">
        <v>2.4710000000000001</v>
      </c>
      <c r="O222" s="13">
        <v>0.42049999999999998</v>
      </c>
      <c r="P222" s="13">
        <v>0.31840000000000002</v>
      </c>
      <c r="Q222" s="13">
        <v>1.7428999999999999</v>
      </c>
      <c r="R222" s="13">
        <v>1.8057000000000001</v>
      </c>
      <c r="S222" s="12"/>
      <c r="T222" s="13">
        <v>1.4064000000000001</v>
      </c>
      <c r="U222" s="13">
        <v>0.81799999999999995</v>
      </c>
      <c r="V222" s="13">
        <v>0.41199999999999992</v>
      </c>
      <c r="W222" s="13">
        <v>11.680999999999999</v>
      </c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</row>
    <row r="223" spans="1:40" x14ac:dyDescent="0.2">
      <c r="A223" t="s">
        <v>54</v>
      </c>
      <c r="B223" s="3">
        <v>41792</v>
      </c>
      <c r="C223" s="3">
        <v>41816</v>
      </c>
      <c r="D223">
        <v>2014</v>
      </c>
      <c r="E223">
        <v>6</v>
      </c>
      <c r="F223" s="4">
        <v>44.817927169999997</v>
      </c>
      <c r="G223" s="13">
        <v>5.17</v>
      </c>
      <c r="H223" s="12">
        <v>6.7608299999999998E-3</v>
      </c>
      <c r="I223" s="13">
        <v>0.24299999999999999</v>
      </c>
      <c r="J223" s="13">
        <v>0.12101352</v>
      </c>
      <c r="K223" s="13">
        <v>2.6404000000000001</v>
      </c>
      <c r="L223" s="13">
        <v>0.41349999999999998</v>
      </c>
      <c r="M223" s="13">
        <v>0.108</v>
      </c>
      <c r="N223" s="13">
        <v>2.448</v>
      </c>
      <c r="O223" s="13">
        <v>0.49690000000000001</v>
      </c>
      <c r="P223" s="13">
        <v>0.39860000000000001</v>
      </c>
      <c r="Q223" s="13">
        <v>1.518</v>
      </c>
      <c r="R223" s="13">
        <v>1.8479000000000001</v>
      </c>
      <c r="S223" s="12"/>
      <c r="T223" s="13">
        <v>0.94650000000000001</v>
      </c>
      <c r="U223" s="13">
        <v>0.53300000000000003</v>
      </c>
      <c r="V223" s="13">
        <v>0.42500000000000004</v>
      </c>
      <c r="W223" s="13">
        <v>12.71</v>
      </c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t="s">
        <v>61</v>
      </c>
    </row>
    <row r="224" spans="1:40" x14ac:dyDescent="0.2">
      <c r="A224" t="s">
        <v>54</v>
      </c>
      <c r="B224" s="3">
        <v>41816</v>
      </c>
      <c r="C224" s="3">
        <v>41855</v>
      </c>
      <c r="D224">
        <v>2014</v>
      </c>
      <c r="E224">
        <v>7</v>
      </c>
      <c r="F224" s="4">
        <v>75.383688829999997</v>
      </c>
      <c r="G224" s="13">
        <v>5.75</v>
      </c>
      <c r="H224" s="12">
        <v>1.778279E-3</v>
      </c>
      <c r="I224" s="13">
        <v>0.38600000000000001</v>
      </c>
      <c r="J224" s="13">
        <v>0.25169659999999999</v>
      </c>
      <c r="K224" s="13">
        <v>2.907</v>
      </c>
      <c r="L224" s="13">
        <v>0.47199999999999998</v>
      </c>
      <c r="M224" s="13">
        <v>0.49</v>
      </c>
      <c r="N224" s="13">
        <v>2.629</v>
      </c>
      <c r="O224" s="13">
        <v>0.49419999999999997</v>
      </c>
      <c r="P224" s="13">
        <v>0.38379999999999997</v>
      </c>
      <c r="Q224" s="13">
        <v>1.7142999999999999</v>
      </c>
      <c r="R224" s="13">
        <v>1.6968000000000001</v>
      </c>
      <c r="S224" s="12"/>
      <c r="T224" s="13">
        <v>1.4169999999999998</v>
      </c>
      <c r="U224" s="13">
        <v>0.94499999999999995</v>
      </c>
      <c r="V224" s="13">
        <v>0.45499999999999996</v>
      </c>
      <c r="W224" s="13">
        <v>10.492000000000001</v>
      </c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t="s">
        <v>61</v>
      </c>
    </row>
    <row r="225" spans="1:40" x14ac:dyDescent="0.2">
      <c r="A225" t="s">
        <v>54</v>
      </c>
      <c r="B225" s="3">
        <v>41855</v>
      </c>
      <c r="C225" s="3">
        <v>41885</v>
      </c>
      <c r="D225">
        <v>2014</v>
      </c>
      <c r="E225">
        <v>8</v>
      </c>
      <c r="F225" s="4">
        <v>141.47072969999999</v>
      </c>
      <c r="G225" s="13">
        <v>5.25</v>
      </c>
      <c r="H225" s="12">
        <v>5.6234129999999998E-3</v>
      </c>
      <c r="I225" s="13">
        <v>0.3196</v>
      </c>
      <c r="J225" s="13">
        <v>6.1670019999999999E-2</v>
      </c>
      <c r="K225" s="13">
        <v>5.5829000000000004</v>
      </c>
      <c r="L225" s="13">
        <v>9.8400000000000001E-2</v>
      </c>
      <c r="M225" s="13">
        <v>0.109</v>
      </c>
      <c r="N225" s="13">
        <v>2.9489999999999998</v>
      </c>
      <c r="O225" s="13">
        <v>0.43049999999999999</v>
      </c>
      <c r="P225" s="13">
        <v>0.39960000000000001</v>
      </c>
      <c r="Q225" s="13">
        <v>2.9521000000000002</v>
      </c>
      <c r="R225" s="13">
        <v>1.1091</v>
      </c>
      <c r="S225" s="12"/>
      <c r="T225" s="13">
        <v>0.33939999999999998</v>
      </c>
      <c r="U225" s="13">
        <v>0.24099999999999999</v>
      </c>
      <c r="V225" s="13">
        <v>0.13200000000000001</v>
      </c>
      <c r="W225" s="13">
        <v>7.149</v>
      </c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t="s">
        <v>68</v>
      </c>
    </row>
    <row r="226" spans="1:40" x14ac:dyDescent="0.2">
      <c r="A226" t="s">
        <v>54</v>
      </c>
      <c r="B226" s="3">
        <v>41885</v>
      </c>
      <c r="C226" s="3">
        <v>41918</v>
      </c>
      <c r="D226">
        <v>2014</v>
      </c>
      <c r="E226">
        <v>9</v>
      </c>
      <c r="F226" s="4">
        <v>29.652264949999999</v>
      </c>
      <c r="G226" s="13">
        <v>5.14</v>
      </c>
      <c r="H226" s="12">
        <v>7.24436E-3</v>
      </c>
      <c r="I226" s="13">
        <v>0.67169999999999996</v>
      </c>
      <c r="J226" s="13">
        <v>0.54568950000000005</v>
      </c>
      <c r="K226" s="13">
        <v>2.7275</v>
      </c>
      <c r="L226" s="13">
        <v>0.2104</v>
      </c>
      <c r="M226" s="13">
        <v>0.14000000000000001</v>
      </c>
      <c r="N226" s="13">
        <v>2.67</v>
      </c>
      <c r="O226" s="13">
        <v>0.48259999999999997</v>
      </c>
      <c r="P226" s="13">
        <v>0.35949999999999999</v>
      </c>
      <c r="Q226" s="13">
        <v>1.8218000000000001</v>
      </c>
      <c r="R226" s="13">
        <v>2.1004</v>
      </c>
      <c r="S226" s="12"/>
      <c r="T226" s="13">
        <v>0.69140000000000001</v>
      </c>
      <c r="U226" s="13">
        <v>0.48099999999999998</v>
      </c>
      <c r="V226" s="13">
        <v>0.34099999999999997</v>
      </c>
      <c r="W226" s="13">
        <v>12.65</v>
      </c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</row>
    <row r="227" spans="1:40" x14ac:dyDescent="0.2">
      <c r="A227" t="s">
        <v>54</v>
      </c>
      <c r="B227" s="3">
        <v>41918</v>
      </c>
      <c r="C227" s="3">
        <v>41948</v>
      </c>
      <c r="D227">
        <v>2014</v>
      </c>
      <c r="E227">
        <v>10</v>
      </c>
      <c r="F227" s="4">
        <v>95.155389270000001</v>
      </c>
      <c r="G227" s="13">
        <v>6.07</v>
      </c>
      <c r="H227" s="12">
        <v>8.5113799999999998E-4</v>
      </c>
      <c r="I227" s="13">
        <v>0.89700000000000002</v>
      </c>
      <c r="J227" s="13">
        <v>0.55183979999999999</v>
      </c>
      <c r="K227" s="13">
        <v>7.4710000000000001</v>
      </c>
      <c r="L227" s="13">
        <v>0.376</v>
      </c>
      <c r="M227" s="13">
        <v>0.61199999999999999</v>
      </c>
      <c r="N227" s="13">
        <v>4.4800000000000004</v>
      </c>
      <c r="O227" s="13">
        <v>0.72150000000000003</v>
      </c>
      <c r="P227" s="13">
        <v>0.6804</v>
      </c>
      <c r="Q227" s="13">
        <v>4.0785</v>
      </c>
      <c r="R227" s="13">
        <v>1.8343</v>
      </c>
      <c r="S227" s="12"/>
      <c r="T227" s="13">
        <v>1.5510000000000002</v>
      </c>
      <c r="U227" s="13">
        <v>1.175</v>
      </c>
      <c r="V227" s="13">
        <v>0.56300000000000006</v>
      </c>
      <c r="W227" s="13">
        <v>7.4660000000000002</v>
      </c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t="s">
        <v>41</v>
      </c>
    </row>
    <row r="228" spans="1:40" x14ac:dyDescent="0.2">
      <c r="A228" t="s">
        <v>54</v>
      </c>
      <c r="B228" s="3">
        <v>41948</v>
      </c>
      <c r="C228" s="3">
        <v>41977</v>
      </c>
      <c r="D228">
        <v>2014</v>
      </c>
      <c r="E228">
        <v>11</v>
      </c>
      <c r="F228" s="4">
        <v>21.090957230000001</v>
      </c>
      <c r="G228" s="13">
        <v>4.78</v>
      </c>
      <c r="H228" s="12">
        <v>1.6595868999999999E-2</v>
      </c>
      <c r="I228" s="13">
        <v>0.99299999999999999</v>
      </c>
      <c r="J228" s="13">
        <v>0.88345056</v>
      </c>
      <c r="K228" s="13">
        <v>2.3712</v>
      </c>
      <c r="L228" s="13">
        <v>0.78269999999999995</v>
      </c>
      <c r="M228" s="13">
        <v>0.503</v>
      </c>
      <c r="N228" s="13">
        <v>3.46</v>
      </c>
      <c r="O228" s="13">
        <v>0.54400000000000004</v>
      </c>
      <c r="P228" s="13">
        <v>0.36199999999999999</v>
      </c>
      <c r="Q228" s="13">
        <v>1.8320000000000001</v>
      </c>
      <c r="R228" s="13">
        <v>1.472</v>
      </c>
      <c r="S228" s="12"/>
      <c r="T228" s="13">
        <v>1.5836999999999999</v>
      </c>
      <c r="U228" s="13">
        <v>0.80100000000000005</v>
      </c>
      <c r="V228" s="13">
        <v>0.29800000000000004</v>
      </c>
      <c r="W228" s="13">
        <v>8.7200000000000006</v>
      </c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t="s">
        <v>64</v>
      </c>
    </row>
    <row r="229" spans="1:40" x14ac:dyDescent="0.2">
      <c r="A229" t="s">
        <v>54</v>
      </c>
      <c r="B229" s="3">
        <v>41977</v>
      </c>
      <c r="C229" s="3">
        <v>42011</v>
      </c>
      <c r="D229">
        <v>2014</v>
      </c>
      <c r="E229">
        <v>12</v>
      </c>
      <c r="F229" s="4">
        <v>134.3631954</v>
      </c>
      <c r="G229" s="13">
        <v>4.8099999999999996</v>
      </c>
      <c r="H229" s="12">
        <v>1.5488165999999999E-2</v>
      </c>
      <c r="I229" s="13">
        <v>0.90610000000000002</v>
      </c>
      <c r="J229" s="13">
        <v>0.40105545999999997</v>
      </c>
      <c r="K229" s="13">
        <v>10.931699999999999</v>
      </c>
      <c r="L229" s="13">
        <v>0.33839999999999998</v>
      </c>
      <c r="M229" s="13">
        <v>0.114</v>
      </c>
      <c r="N229" s="13">
        <v>5.5</v>
      </c>
      <c r="O229" s="13">
        <v>0.70120000000000005</v>
      </c>
      <c r="P229" s="13">
        <v>0.74770000000000003</v>
      </c>
      <c r="Q229" s="13">
        <v>5.5956999999999999</v>
      </c>
      <c r="R229" s="13">
        <v>1.2707999999999999</v>
      </c>
      <c r="S229" s="12"/>
      <c r="T229" s="13">
        <v>0.62339999999999995</v>
      </c>
      <c r="U229" s="13">
        <v>0.28499999999999998</v>
      </c>
      <c r="V229" s="13">
        <v>0.17099999999999999</v>
      </c>
      <c r="W229" s="13">
        <v>4.6280000000000001</v>
      </c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t="s">
        <v>61</v>
      </c>
    </row>
    <row r="230" spans="1:40" x14ac:dyDescent="0.2">
      <c r="A230" t="s">
        <v>54</v>
      </c>
      <c r="B230" s="3">
        <v>42011</v>
      </c>
      <c r="C230" s="3">
        <v>42045</v>
      </c>
      <c r="D230">
        <v>2015</v>
      </c>
      <c r="E230">
        <v>1</v>
      </c>
      <c r="F230" s="4">
        <v>109.1013535</v>
      </c>
      <c r="G230" s="13">
        <v>4.78</v>
      </c>
      <c r="H230" s="12">
        <v>1.6595868999999999E-2</v>
      </c>
      <c r="I230" s="13">
        <v>1.8534999999999999</v>
      </c>
      <c r="J230" s="13">
        <v>0.2496208</v>
      </c>
      <c r="K230" s="13">
        <v>34.716000000000001</v>
      </c>
      <c r="L230" s="13">
        <v>0.3236</v>
      </c>
      <c r="M230" s="13">
        <v>1.4999999999999999E-2</v>
      </c>
      <c r="N230" s="13">
        <v>14.87</v>
      </c>
      <c r="O230" s="13">
        <v>1.7362</v>
      </c>
      <c r="P230" s="13">
        <v>2.1633</v>
      </c>
      <c r="Q230" s="13">
        <v>18.999199999999998</v>
      </c>
      <c r="R230" s="13">
        <v>1.4945999999999999</v>
      </c>
      <c r="S230" s="12"/>
      <c r="T230" s="13">
        <v>0.67359999999999998</v>
      </c>
      <c r="U230" s="13">
        <v>0.35</v>
      </c>
      <c r="V230" s="13">
        <v>0.33499999999999996</v>
      </c>
      <c r="W230" s="13">
        <v>5.0110000000000001</v>
      </c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t="s">
        <v>78</v>
      </c>
    </row>
    <row r="231" spans="1:40" x14ac:dyDescent="0.2">
      <c r="A231" t="s">
        <v>54</v>
      </c>
      <c r="B231" s="3">
        <v>42045</v>
      </c>
      <c r="C231" s="3">
        <v>42066</v>
      </c>
      <c r="D231">
        <v>2015</v>
      </c>
      <c r="E231">
        <v>2</v>
      </c>
      <c r="F231" s="4">
        <v>39.792920049999999</v>
      </c>
      <c r="G231" s="13">
        <v>4.67</v>
      </c>
      <c r="H231" s="12">
        <v>2.1379621000000001E-2</v>
      </c>
      <c r="I231" s="13">
        <v>1.1656</v>
      </c>
      <c r="J231" s="13">
        <v>0.56270847999999996</v>
      </c>
      <c r="K231" s="13">
        <v>13.0496</v>
      </c>
      <c r="L231" s="13">
        <v>1.4535</v>
      </c>
      <c r="M231" s="13">
        <v>0.57099999999999995</v>
      </c>
      <c r="N231" s="13">
        <v>7.87</v>
      </c>
      <c r="O231" s="13">
        <v>0.86839999999999995</v>
      </c>
      <c r="P231" s="13">
        <v>1.0278</v>
      </c>
      <c r="Q231" s="13">
        <v>8.1153999999999993</v>
      </c>
      <c r="R231" s="13">
        <v>1.1227</v>
      </c>
      <c r="S231" s="12"/>
      <c r="T231" s="13">
        <v>2.5135000000000001</v>
      </c>
      <c r="U231" s="13">
        <v>1.06</v>
      </c>
      <c r="V231" s="13">
        <v>0.4890000000000001</v>
      </c>
      <c r="W231" s="13">
        <v>7.3369999999999997</v>
      </c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t="s">
        <v>61</v>
      </c>
    </row>
    <row r="232" spans="1:40" x14ac:dyDescent="0.2">
      <c r="A232" t="s">
        <v>54</v>
      </c>
      <c r="B232" s="3">
        <v>42066</v>
      </c>
      <c r="C232" s="3">
        <v>42095</v>
      </c>
      <c r="D232">
        <v>2015</v>
      </c>
      <c r="E232">
        <v>3</v>
      </c>
      <c r="F232" s="4">
        <v>40.926464240000001</v>
      </c>
      <c r="G232" s="13">
        <v>4.8899999999999997</v>
      </c>
      <c r="H232" s="12">
        <v>1.2882496E-2</v>
      </c>
      <c r="I232" s="13">
        <v>1.4769000000000001</v>
      </c>
      <c r="J232" s="13">
        <v>0.87357419999999997</v>
      </c>
      <c r="K232" s="13">
        <v>13.058999999999999</v>
      </c>
      <c r="L232" s="13">
        <v>1.7246999999999999</v>
      </c>
      <c r="M232" s="13">
        <v>1.4350000000000001</v>
      </c>
      <c r="N232" s="13">
        <v>8.44</v>
      </c>
      <c r="O232" s="13">
        <v>1.0976999999999999</v>
      </c>
      <c r="P232" s="13">
        <v>1.0922000000000001</v>
      </c>
      <c r="Q232" s="13">
        <v>7.8997000000000002</v>
      </c>
      <c r="R232" s="13">
        <v>1.4198</v>
      </c>
      <c r="S232" s="12"/>
      <c r="T232" s="13">
        <v>3.6417000000000002</v>
      </c>
      <c r="U232" s="13">
        <v>1.917</v>
      </c>
      <c r="V232" s="13">
        <v>0.48199999999999998</v>
      </c>
      <c r="W232" s="13">
        <v>9.3859999999999992</v>
      </c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t="s">
        <v>79</v>
      </c>
    </row>
    <row r="233" spans="1:40" x14ac:dyDescent="0.2">
      <c r="A233" t="s">
        <v>54</v>
      </c>
      <c r="B233" s="3">
        <v>42095</v>
      </c>
      <c r="C233" s="3">
        <v>42128</v>
      </c>
      <c r="D233">
        <v>2015</v>
      </c>
      <c r="E233">
        <v>4</v>
      </c>
      <c r="F233" s="4">
        <v>55.64515368</v>
      </c>
      <c r="G233" s="13">
        <v>5.08</v>
      </c>
      <c r="H233" s="12">
        <v>8.3176380000000005E-3</v>
      </c>
      <c r="I233" s="13">
        <v>0.68899999999999995</v>
      </c>
      <c r="J233" s="13">
        <v>0.28795166</v>
      </c>
      <c r="K233" s="13">
        <v>8.6806999999999999</v>
      </c>
      <c r="L233" s="13">
        <v>0.84699999999999998</v>
      </c>
      <c r="M233" s="13">
        <v>0.59799999999999998</v>
      </c>
      <c r="N233" s="13">
        <v>5.25</v>
      </c>
      <c r="O233" s="13">
        <v>0.68240000000000001</v>
      </c>
      <c r="P233" s="13">
        <v>0.72799999999999998</v>
      </c>
      <c r="Q233" s="13">
        <v>5.0523999999999996</v>
      </c>
      <c r="R233" s="13">
        <v>1.5125</v>
      </c>
      <c r="S233" s="12"/>
      <c r="T233" s="13">
        <v>1.8479999999999999</v>
      </c>
      <c r="U233" s="13">
        <v>1.0009999999999999</v>
      </c>
      <c r="V233" s="13">
        <v>0.40299999999999991</v>
      </c>
      <c r="W233" s="13">
        <v>9.9649999999999999</v>
      </c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</row>
    <row r="234" spans="1:40" x14ac:dyDescent="0.2">
      <c r="A234" t="s">
        <v>54</v>
      </c>
      <c r="B234" s="3">
        <v>42128</v>
      </c>
      <c r="C234" s="3">
        <v>42156</v>
      </c>
      <c r="D234">
        <v>2015</v>
      </c>
      <c r="E234">
        <v>5</v>
      </c>
      <c r="F234" s="4">
        <v>92.117655139999997</v>
      </c>
      <c r="G234" s="13">
        <v>5.64</v>
      </c>
      <c r="H234" s="12">
        <v>2.2908680000000002E-3</v>
      </c>
      <c r="I234" s="13">
        <v>0.63100000000000001</v>
      </c>
      <c r="J234" s="13">
        <v>0.24481420000000001</v>
      </c>
      <c r="K234" s="13">
        <v>8.359</v>
      </c>
      <c r="L234" s="13">
        <v>0.41499999999999998</v>
      </c>
      <c r="M234" s="13">
        <v>0.36699999999999999</v>
      </c>
      <c r="N234" s="13">
        <v>4.66</v>
      </c>
      <c r="O234" s="13">
        <v>0.5806</v>
      </c>
      <c r="P234" s="13">
        <v>0.63870000000000005</v>
      </c>
      <c r="Q234" s="13">
        <v>4.3761000000000001</v>
      </c>
      <c r="R234" s="13">
        <v>2.3895</v>
      </c>
      <c r="S234" s="12"/>
      <c r="T234" s="13">
        <v>1.2689999999999999</v>
      </c>
      <c r="U234" s="13">
        <v>0.85399999999999998</v>
      </c>
      <c r="V234" s="13">
        <v>0.48699999999999999</v>
      </c>
      <c r="W234" s="13">
        <v>11.879</v>
      </c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t="s">
        <v>42</v>
      </c>
    </row>
    <row r="235" spans="1:40" x14ac:dyDescent="0.2">
      <c r="A235" t="s">
        <v>54</v>
      </c>
      <c r="B235" s="3">
        <v>42156</v>
      </c>
      <c r="C235" s="3">
        <v>42187</v>
      </c>
      <c r="D235">
        <v>2015</v>
      </c>
      <c r="E235">
        <v>6</v>
      </c>
      <c r="F235" s="4">
        <v>50.74757176</v>
      </c>
      <c r="G235" s="13">
        <v>5.74</v>
      </c>
      <c r="H235" s="12">
        <v>1.819701E-3</v>
      </c>
      <c r="I235" s="13">
        <v>0.71599999999999997</v>
      </c>
      <c r="J235" s="13">
        <v>0.1615076</v>
      </c>
      <c r="K235" s="13">
        <v>12.002000000000001</v>
      </c>
      <c r="L235" s="13">
        <v>0.30099999999999999</v>
      </c>
      <c r="M235" s="13">
        <v>0.20499999999999999</v>
      </c>
      <c r="N235" s="13">
        <v>6.13</v>
      </c>
      <c r="O235" s="13">
        <v>0.7722</v>
      </c>
      <c r="P235" s="13">
        <v>0.8659</v>
      </c>
      <c r="Q235" s="13">
        <v>5.9869000000000003</v>
      </c>
      <c r="R235" s="13">
        <v>2.8706999999999998</v>
      </c>
      <c r="S235" s="12"/>
      <c r="T235" s="13">
        <v>0.8919999999999999</v>
      </c>
      <c r="U235" s="13">
        <v>0.59099999999999997</v>
      </c>
      <c r="V235" s="13">
        <v>0.38600000000000001</v>
      </c>
      <c r="W235" s="13">
        <v>10.326000000000001</v>
      </c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t="s">
        <v>80</v>
      </c>
    </row>
    <row r="236" spans="1:40" x14ac:dyDescent="0.2">
      <c r="A236" t="s">
        <v>54</v>
      </c>
      <c r="B236" s="3">
        <v>42187</v>
      </c>
      <c r="C236" s="3">
        <v>42226</v>
      </c>
      <c r="D236">
        <v>2015</v>
      </c>
      <c r="E236">
        <v>7</v>
      </c>
      <c r="F236" s="4">
        <v>99.104961849999995</v>
      </c>
      <c r="G236" s="13">
        <v>5.44</v>
      </c>
      <c r="H236" s="12">
        <v>3.630781E-3</v>
      </c>
      <c r="I236" s="13">
        <v>0.43070000000000003</v>
      </c>
      <c r="J236" s="13">
        <v>3.7145299999999999E-2</v>
      </c>
      <c r="K236" s="13">
        <v>8.5184999999999995</v>
      </c>
      <c r="L236" s="13">
        <v>0.20830000000000001</v>
      </c>
      <c r="M236" s="13">
        <v>0.124</v>
      </c>
      <c r="N236" s="13">
        <v>4.41</v>
      </c>
      <c r="O236" s="13">
        <v>0.57799999999999996</v>
      </c>
      <c r="P236" s="13">
        <v>0.60299999999999998</v>
      </c>
      <c r="Q236" s="13">
        <v>4.625</v>
      </c>
      <c r="R236" s="13">
        <v>2.08</v>
      </c>
      <c r="S236" s="12"/>
      <c r="T236" s="13">
        <v>0.61030000000000006</v>
      </c>
      <c r="U236" s="13">
        <v>0.40200000000000002</v>
      </c>
      <c r="V236" s="13">
        <v>0.27800000000000002</v>
      </c>
      <c r="W236" s="13">
        <v>10.7</v>
      </c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t="s">
        <v>61</v>
      </c>
    </row>
    <row r="237" spans="1:40" x14ac:dyDescent="0.2">
      <c r="A237" t="s">
        <v>54</v>
      </c>
      <c r="B237" s="3">
        <v>42226</v>
      </c>
      <c r="C237" s="3">
        <v>42250</v>
      </c>
      <c r="D237">
        <v>2015</v>
      </c>
      <c r="E237">
        <v>8</v>
      </c>
      <c r="F237" s="4">
        <v>84.599496360000003</v>
      </c>
      <c r="G237" s="13">
        <v>5.4</v>
      </c>
      <c r="H237" s="12">
        <v>3.9810720000000004E-3</v>
      </c>
      <c r="I237" s="13">
        <v>0.25600000000000001</v>
      </c>
      <c r="J237" s="13">
        <v>7.4064400000000002E-2</v>
      </c>
      <c r="K237" s="13">
        <v>3.9380000000000002</v>
      </c>
      <c r="L237" s="13">
        <v>0.19400000000000001</v>
      </c>
      <c r="M237" s="13">
        <v>0.17399999999999999</v>
      </c>
      <c r="N237" s="13">
        <v>2.7</v>
      </c>
      <c r="O237" s="13">
        <v>0.436569137</v>
      </c>
      <c r="P237" s="13">
        <v>0.34626989600000002</v>
      </c>
      <c r="Q237" s="13">
        <v>2.400964197</v>
      </c>
      <c r="R237" s="13">
        <v>1.5826467209999999</v>
      </c>
      <c r="S237" s="12"/>
      <c r="T237" s="13">
        <v>0.7410000000000001</v>
      </c>
      <c r="U237" s="13">
        <v>0.54700000000000004</v>
      </c>
      <c r="V237" s="13">
        <v>0.37300000000000005</v>
      </c>
      <c r="W237" s="13">
        <v>12.36</v>
      </c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t="s">
        <v>43</v>
      </c>
    </row>
    <row r="238" spans="1:40" x14ac:dyDescent="0.2">
      <c r="A238" t="s">
        <v>54</v>
      </c>
      <c r="B238" s="3">
        <v>42250</v>
      </c>
      <c r="C238" s="3">
        <v>42271</v>
      </c>
      <c r="D238">
        <v>2015</v>
      </c>
      <c r="E238">
        <v>9</v>
      </c>
      <c r="F238" s="4">
        <v>83.184789069999994</v>
      </c>
      <c r="G238" s="13">
        <v>5.26</v>
      </c>
      <c r="H238" s="12">
        <v>5.4954089999999997E-3</v>
      </c>
      <c r="I238" s="13">
        <v>0.316</v>
      </c>
      <c r="J238" s="13">
        <v>0.13290940000000001</v>
      </c>
      <c r="K238" s="13">
        <v>3.9630000000000001</v>
      </c>
      <c r="L238" s="13">
        <v>0.182</v>
      </c>
      <c r="M238" s="13">
        <v>0.14399999999999999</v>
      </c>
      <c r="N238" s="13">
        <v>2.46</v>
      </c>
      <c r="O238" s="13">
        <v>0.35395813599999998</v>
      </c>
      <c r="P238" s="13">
        <v>0.34768573400000002</v>
      </c>
      <c r="Q238" s="13">
        <v>2.1816369120000001</v>
      </c>
      <c r="R238" s="13">
        <v>1.3144398100000001</v>
      </c>
      <c r="S238" s="12"/>
      <c r="T238" s="13">
        <v>0.54899999999999993</v>
      </c>
      <c r="U238" s="13">
        <v>0.36699999999999999</v>
      </c>
      <c r="V238" s="13">
        <v>0.223</v>
      </c>
      <c r="W238" s="13">
        <v>8.4830000000000005</v>
      </c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t="s">
        <v>63</v>
      </c>
    </row>
    <row r="239" spans="1:40" x14ac:dyDescent="0.2">
      <c r="A239" t="s">
        <v>54</v>
      </c>
      <c r="B239" s="3">
        <v>42271</v>
      </c>
      <c r="C239" s="3">
        <v>42310</v>
      </c>
      <c r="D239">
        <v>2015</v>
      </c>
      <c r="E239">
        <v>10</v>
      </c>
      <c r="F239" s="4">
        <v>18.900489489999998</v>
      </c>
      <c r="G239" s="13">
        <v>5.32</v>
      </c>
      <c r="H239" s="12">
        <v>4.7863009999999998E-3</v>
      </c>
      <c r="I239" s="13">
        <v>1.3266</v>
      </c>
      <c r="J239" s="13">
        <v>8.1542340000000005E-2</v>
      </c>
      <c r="K239" s="13">
        <v>26.949300000000001</v>
      </c>
      <c r="L239" s="13">
        <v>0.87009999999999998</v>
      </c>
      <c r="M239" s="13">
        <v>0.29199999999999998</v>
      </c>
      <c r="N239" s="13">
        <v>12.79</v>
      </c>
      <c r="O239" s="13">
        <v>1.8322000000000001</v>
      </c>
      <c r="P239" s="13">
        <v>2.2955000000000001</v>
      </c>
      <c r="Q239" s="13">
        <v>13.0495</v>
      </c>
      <c r="R239" s="13">
        <v>6.351</v>
      </c>
      <c r="S239" s="12"/>
      <c r="T239" s="13">
        <v>1.7781</v>
      </c>
      <c r="U239" s="13">
        <v>0.90800000000000003</v>
      </c>
      <c r="V239" s="13">
        <v>0.6160000000000001</v>
      </c>
      <c r="W239" s="13">
        <v>19.79</v>
      </c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t="s">
        <v>63</v>
      </c>
    </row>
    <row r="240" spans="1:40" x14ac:dyDescent="0.2">
      <c r="A240" t="s">
        <v>54</v>
      </c>
      <c r="B240" s="3">
        <v>42310</v>
      </c>
      <c r="C240" s="3">
        <v>42340</v>
      </c>
      <c r="D240">
        <v>2015</v>
      </c>
      <c r="E240">
        <v>11</v>
      </c>
      <c r="F240" s="4">
        <v>129.53395750000001</v>
      </c>
      <c r="G240" s="13">
        <v>5.0199999999999996</v>
      </c>
      <c r="H240" s="12">
        <v>9.5499260000000002E-3</v>
      </c>
      <c r="I240" s="13">
        <v>0.57030000000000003</v>
      </c>
      <c r="J240" s="13">
        <v>8.2603560000000006E-2</v>
      </c>
      <c r="K240" s="13">
        <v>10.5562</v>
      </c>
      <c r="L240" s="13">
        <v>0.32</v>
      </c>
      <c r="M240" s="13">
        <v>0.14099999999999999</v>
      </c>
      <c r="N240" s="13">
        <v>5.21</v>
      </c>
      <c r="O240" s="13">
        <v>0.45619999999999999</v>
      </c>
      <c r="P240" s="13">
        <v>0.62529999999999997</v>
      </c>
      <c r="Q240" s="13">
        <v>6.2259000000000002</v>
      </c>
      <c r="R240" s="13">
        <v>1.6835</v>
      </c>
      <c r="S240" s="13"/>
      <c r="T240" s="13">
        <v>0.625</v>
      </c>
      <c r="U240" s="13">
        <v>0.30499999999999999</v>
      </c>
      <c r="V240" s="13">
        <v>0.16400000000000001</v>
      </c>
      <c r="W240" s="13">
        <v>6.8435851669999996</v>
      </c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t="s">
        <v>61</v>
      </c>
    </row>
    <row r="241" spans="1:40" x14ac:dyDescent="0.2">
      <c r="A241" t="s">
        <v>54</v>
      </c>
      <c r="B241" s="3">
        <v>42340</v>
      </c>
      <c r="C241" s="3">
        <v>42367</v>
      </c>
      <c r="D241">
        <v>2015</v>
      </c>
      <c r="E241">
        <v>12</v>
      </c>
      <c r="F241" s="4">
        <v>127.629858</v>
      </c>
      <c r="G241" s="13">
        <v>4.9649999999999999</v>
      </c>
      <c r="H241" s="12">
        <v>1.0839269E-2</v>
      </c>
      <c r="I241" s="13">
        <v>1.4770000000000001</v>
      </c>
      <c r="J241" s="13">
        <v>0.1943956</v>
      </c>
      <c r="K241" s="13">
        <v>27.762</v>
      </c>
      <c r="L241" s="13">
        <v>0.40899999999999997</v>
      </c>
      <c r="M241" s="13">
        <v>0.14699999999999999</v>
      </c>
      <c r="N241" s="13">
        <v>11.95</v>
      </c>
      <c r="O241" s="13">
        <v>1.1840999999999999</v>
      </c>
      <c r="P241" s="13">
        <v>1.7803</v>
      </c>
      <c r="Q241" s="13">
        <v>15.723000000000001</v>
      </c>
      <c r="R241" s="13">
        <v>1.7768999999999999</v>
      </c>
      <c r="S241" s="13"/>
      <c r="T241" s="13">
        <v>0.71099999999999997</v>
      </c>
      <c r="U241" s="13">
        <v>0.30199999999999999</v>
      </c>
      <c r="V241" s="13">
        <v>0.155</v>
      </c>
      <c r="W241" s="13">
        <v>6.5949999999999998</v>
      </c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t="s">
        <v>18</v>
      </c>
    </row>
    <row r="242" spans="1:40" x14ac:dyDescent="0.2">
      <c r="A242" t="s">
        <v>54</v>
      </c>
      <c r="B242" s="3">
        <v>42367</v>
      </c>
      <c r="C242" s="3">
        <v>42396</v>
      </c>
      <c r="D242">
        <v>2016</v>
      </c>
      <c r="E242">
        <v>1</v>
      </c>
      <c r="F242" s="4">
        <v>53.850930050000002</v>
      </c>
      <c r="G242" s="13">
        <v>4.74</v>
      </c>
      <c r="H242" s="12">
        <v>1.8197009E-2</v>
      </c>
      <c r="I242" s="13">
        <v>0.73</v>
      </c>
      <c r="J242" s="13">
        <v>0.37241200000000002</v>
      </c>
      <c r="K242" s="13">
        <v>7.74</v>
      </c>
      <c r="L242" s="13">
        <v>0.76400000000000001</v>
      </c>
      <c r="M242" s="13">
        <v>0.23300000000000001</v>
      </c>
      <c r="N242" s="13">
        <v>4.87</v>
      </c>
      <c r="O242" s="13">
        <v>0.55410000000000004</v>
      </c>
      <c r="P242" s="13">
        <v>0.64029999999999998</v>
      </c>
      <c r="Q242" s="13">
        <v>4.8476999999999997</v>
      </c>
      <c r="R242" s="13">
        <v>1.0461</v>
      </c>
      <c r="S242" s="13"/>
      <c r="T242" s="13">
        <v>1.264</v>
      </c>
      <c r="U242" s="13">
        <v>0.5</v>
      </c>
      <c r="V242" s="13">
        <v>0.26700000000000002</v>
      </c>
      <c r="W242" s="13">
        <v>5.4379999999999997</v>
      </c>
      <c r="AN242" t="s">
        <v>21</v>
      </c>
    </row>
    <row r="243" spans="1:40" x14ac:dyDescent="0.2">
      <c r="A243" t="s">
        <v>54</v>
      </c>
      <c r="B243" s="3">
        <v>42396</v>
      </c>
      <c r="C243" s="3">
        <v>42428</v>
      </c>
      <c r="D243">
        <v>2016</v>
      </c>
      <c r="E243">
        <v>2</v>
      </c>
      <c r="F243" s="4">
        <v>72.003405970000003</v>
      </c>
      <c r="G243" s="13">
        <v>4.83</v>
      </c>
      <c r="H243" s="12">
        <v>1.4791083999999999E-2</v>
      </c>
      <c r="I243" s="13">
        <v>1.3839999999999999</v>
      </c>
      <c r="J243" s="13">
        <v>0.18455559999999999</v>
      </c>
      <c r="K243" s="13">
        <v>25.962</v>
      </c>
      <c r="L243" s="13">
        <v>0.47799999999999998</v>
      </c>
      <c r="M243" s="13">
        <v>0.17299999999999999</v>
      </c>
      <c r="N243" s="13">
        <v>11.55</v>
      </c>
      <c r="O243" s="13">
        <v>1.22</v>
      </c>
      <c r="P243" s="13">
        <v>1.7986</v>
      </c>
      <c r="Q243" s="13">
        <v>14.4838</v>
      </c>
      <c r="R243" s="13">
        <v>1.5992999999999999</v>
      </c>
      <c r="S243" s="13"/>
      <c r="T243" s="13">
        <v>0.81200000000000006</v>
      </c>
      <c r="U243" s="13">
        <v>0.33400000000000002</v>
      </c>
      <c r="V243" s="13">
        <v>0.16100000000000003</v>
      </c>
      <c r="W243" s="13">
        <v>5.6050000000000004</v>
      </c>
      <c r="AN243" t="s">
        <v>115</v>
      </c>
    </row>
    <row r="244" spans="1:40" x14ac:dyDescent="0.2">
      <c r="A244" t="s">
        <v>54</v>
      </c>
      <c r="B244" s="3">
        <v>42428</v>
      </c>
      <c r="C244" s="3">
        <v>42464</v>
      </c>
      <c r="D244">
        <v>2016</v>
      </c>
      <c r="E244">
        <v>3</v>
      </c>
      <c r="F244" s="4">
        <v>56.141806610000003</v>
      </c>
      <c r="G244" s="13">
        <v>5.07</v>
      </c>
      <c r="H244" s="12">
        <v>8.5113800000000007E-3</v>
      </c>
      <c r="I244" s="13">
        <v>0.32500000000000001</v>
      </c>
      <c r="J244" s="13">
        <v>0.21684580000000001</v>
      </c>
      <c r="K244" s="13">
        <v>2.3410000000000002</v>
      </c>
      <c r="L244" s="13">
        <v>0.57699999999999996</v>
      </c>
      <c r="M244" s="13">
        <v>0.308</v>
      </c>
      <c r="N244" s="13">
        <v>2.27</v>
      </c>
      <c r="O244" s="13">
        <v>0.2301</v>
      </c>
      <c r="P244" s="13">
        <v>0.24959999999999999</v>
      </c>
      <c r="Q244" s="13">
        <v>1.8105</v>
      </c>
      <c r="R244" s="13">
        <v>0.50849999999999995</v>
      </c>
      <c r="S244" s="13"/>
      <c r="T244" s="13">
        <v>1.1240000000000001</v>
      </c>
      <c r="U244" s="13">
        <v>0.54700000000000004</v>
      </c>
      <c r="V244" s="13">
        <v>0.23900000000000005</v>
      </c>
      <c r="W244" s="13">
        <v>6.38</v>
      </c>
      <c r="AN244" t="s">
        <v>116</v>
      </c>
    </row>
    <row r="245" spans="1:40" x14ac:dyDescent="0.2">
      <c r="A245" t="s">
        <v>54</v>
      </c>
      <c r="B245" s="3">
        <v>42464</v>
      </c>
      <c r="C245" s="3">
        <v>42492</v>
      </c>
      <c r="D245">
        <v>2016</v>
      </c>
      <c r="E245">
        <v>4</v>
      </c>
      <c r="F245" s="4">
        <v>63.176785870000003</v>
      </c>
      <c r="G245" s="13">
        <v>5.19</v>
      </c>
      <c r="H245" s="12">
        <v>6.456542E-3</v>
      </c>
      <c r="I245" s="13">
        <v>0.42599999999999999</v>
      </c>
      <c r="J245" s="13">
        <v>0.246282</v>
      </c>
      <c r="K245" s="13">
        <v>3.89</v>
      </c>
      <c r="L245" s="13">
        <v>0.63</v>
      </c>
      <c r="M245" s="13">
        <v>0.42599999999999999</v>
      </c>
      <c r="N245" s="13">
        <v>3.02</v>
      </c>
      <c r="O245" s="13">
        <v>0.3644</v>
      </c>
      <c r="P245" s="13">
        <v>0.43090000000000001</v>
      </c>
      <c r="Q245" s="13">
        <v>2.4030999999999998</v>
      </c>
      <c r="R245" s="13">
        <v>1.0750999999999999</v>
      </c>
      <c r="S245" s="13"/>
      <c r="T245" s="13">
        <v>1.222</v>
      </c>
      <c r="U245" s="13">
        <v>0.59199999999999997</v>
      </c>
      <c r="V245" s="13">
        <v>0.16599999999999998</v>
      </c>
      <c r="W245" s="13">
        <v>7.4</v>
      </c>
    </row>
    <row r="246" spans="1:40" x14ac:dyDescent="0.2">
      <c r="A246" t="s">
        <v>54</v>
      </c>
      <c r="B246" s="3">
        <v>42492</v>
      </c>
      <c r="C246" s="3">
        <v>42522</v>
      </c>
      <c r="D246">
        <v>2016</v>
      </c>
      <c r="E246">
        <v>5</v>
      </c>
      <c r="F246" s="4">
        <v>16.03334937</v>
      </c>
      <c r="G246" s="13">
        <v>5.7</v>
      </c>
      <c r="H246" s="12">
        <v>1.9952619999999998E-3</v>
      </c>
      <c r="I246" s="13">
        <v>0.89100000000000001</v>
      </c>
      <c r="J246" s="13">
        <v>0.59305620000000003</v>
      </c>
      <c r="K246" s="13">
        <v>6.4489999999999998</v>
      </c>
      <c r="L246" s="13">
        <v>1.9330000000000001</v>
      </c>
      <c r="M246" s="13">
        <v>1.623</v>
      </c>
      <c r="N246" s="13">
        <v>6.65</v>
      </c>
      <c r="O246" s="13">
        <v>1.2262999999999999</v>
      </c>
      <c r="P246" s="13">
        <v>1.0447</v>
      </c>
      <c r="Q246" s="13">
        <v>3.9171</v>
      </c>
      <c r="R246" s="13">
        <v>4.0125000000000002</v>
      </c>
      <c r="S246" s="13"/>
      <c r="T246" s="13">
        <v>4.5289999999999999</v>
      </c>
      <c r="U246" s="13">
        <v>2.5960000000000001</v>
      </c>
      <c r="V246" s="13">
        <v>0.97300000000000009</v>
      </c>
      <c r="W246" s="13">
        <v>20.5</v>
      </c>
      <c r="AN246" t="s">
        <v>142</v>
      </c>
    </row>
    <row r="247" spans="1:40" x14ac:dyDescent="0.2">
      <c r="A247" t="s">
        <v>54</v>
      </c>
      <c r="B247" s="3">
        <v>42522</v>
      </c>
      <c r="C247" s="3">
        <v>42556</v>
      </c>
      <c r="D247">
        <v>2016</v>
      </c>
      <c r="E247">
        <v>6</v>
      </c>
      <c r="F247" s="4">
        <v>67.830499200000006</v>
      </c>
      <c r="G247" s="13">
        <v>5.6</v>
      </c>
      <c r="H247" s="12">
        <v>2.5118860000000001E-3</v>
      </c>
      <c r="I247" s="13">
        <v>0.314</v>
      </c>
      <c r="J247" s="13">
        <v>9.7044800000000001E-2</v>
      </c>
      <c r="K247" s="13">
        <v>4.6959999999999997</v>
      </c>
      <c r="L247" s="13">
        <v>0.41599999999999998</v>
      </c>
      <c r="M247" s="13">
        <v>0.40500000000000003</v>
      </c>
      <c r="N247" s="13">
        <v>3.58</v>
      </c>
      <c r="O247" s="13">
        <v>0.61739999999999995</v>
      </c>
      <c r="P247" s="13">
        <v>0.57430000000000003</v>
      </c>
      <c r="Q247" s="13">
        <v>2.8712</v>
      </c>
      <c r="R247" s="13">
        <v>2.3090999999999999</v>
      </c>
      <c r="S247" s="13"/>
      <c r="T247" s="13">
        <v>1.2609999999999999</v>
      </c>
      <c r="U247" s="13">
        <v>0.84499999999999997</v>
      </c>
      <c r="V247" s="13">
        <v>0.43999999999999995</v>
      </c>
      <c r="W247" s="13">
        <v>16.89</v>
      </c>
      <c r="AN247" t="s">
        <v>115</v>
      </c>
    </row>
    <row r="248" spans="1:40" x14ac:dyDescent="0.2">
      <c r="A248" t="s">
        <v>54</v>
      </c>
      <c r="B248" s="3">
        <v>42556</v>
      </c>
      <c r="C248" s="3">
        <v>42583</v>
      </c>
      <c r="D248">
        <v>2016</v>
      </c>
      <c r="E248">
        <v>7</v>
      </c>
      <c r="F248" s="4">
        <v>87.833113040000001</v>
      </c>
      <c r="G248" s="13">
        <v>5.5</v>
      </c>
      <c r="H248" s="12">
        <v>3.1622780000000001E-3</v>
      </c>
      <c r="I248" s="13">
        <v>0.35899999999999999</v>
      </c>
      <c r="J248" s="13">
        <v>0.15137719999999999</v>
      </c>
      <c r="K248" s="13">
        <v>4.4939999999999998</v>
      </c>
      <c r="L248" s="13">
        <v>0.24099999999999999</v>
      </c>
      <c r="M248" s="13">
        <v>0.39</v>
      </c>
      <c r="N248" s="13">
        <v>2.79</v>
      </c>
      <c r="O248" s="13">
        <v>0.37269999999999998</v>
      </c>
      <c r="P248" s="13">
        <v>0.38829999999999998</v>
      </c>
      <c r="Q248" s="13">
        <v>2.5034000000000001</v>
      </c>
      <c r="R248" s="13">
        <v>1.1429</v>
      </c>
      <c r="S248" s="13"/>
      <c r="T248" s="13">
        <v>0.90300000000000002</v>
      </c>
      <c r="U248" s="13">
        <v>0.66200000000000003</v>
      </c>
      <c r="V248" s="13">
        <v>0.27200000000000002</v>
      </c>
      <c r="W248" s="13">
        <v>8.9969999999999999</v>
      </c>
      <c r="AN248" t="s">
        <v>116</v>
      </c>
    </row>
    <row r="249" spans="1:40" x14ac:dyDescent="0.2">
      <c r="A249" t="s">
        <v>54</v>
      </c>
      <c r="B249" s="3">
        <v>42583</v>
      </c>
      <c r="C249" s="3">
        <v>42612</v>
      </c>
      <c r="D249">
        <v>2016</v>
      </c>
      <c r="E249">
        <v>8</v>
      </c>
      <c r="F249" s="4">
        <v>82.053023229999994</v>
      </c>
      <c r="G249" s="13">
        <v>5.08</v>
      </c>
      <c r="H249" s="12">
        <v>8.3176380000000005E-3</v>
      </c>
      <c r="I249" s="13">
        <v>0.83</v>
      </c>
      <c r="J249" s="13">
        <v>9.0153200000000003E-2</v>
      </c>
      <c r="K249" s="13">
        <v>16.013999999999999</v>
      </c>
      <c r="L249" s="13">
        <v>0.21299999999999999</v>
      </c>
      <c r="M249" s="13">
        <v>0.20100000000000001</v>
      </c>
      <c r="N249" s="13">
        <v>7.65</v>
      </c>
      <c r="O249" s="13">
        <v>1.0508999999999999</v>
      </c>
      <c r="P249" s="13">
        <v>1.1976</v>
      </c>
      <c r="Q249" s="13">
        <v>8.2497000000000007</v>
      </c>
      <c r="R249" s="13">
        <v>1.9862</v>
      </c>
      <c r="S249" s="13"/>
      <c r="T249" s="13">
        <v>0.72399999999999998</v>
      </c>
      <c r="U249" s="13">
        <v>0.51100000000000001</v>
      </c>
      <c r="V249" s="13">
        <v>0.31</v>
      </c>
      <c r="W249" s="13">
        <v>11.57</v>
      </c>
      <c r="AN249" t="s">
        <v>143</v>
      </c>
    </row>
    <row r="250" spans="1:40" x14ac:dyDescent="0.2">
      <c r="A250" t="s">
        <v>54</v>
      </c>
      <c r="B250" s="3">
        <v>42612</v>
      </c>
      <c r="C250" s="3">
        <v>42647</v>
      </c>
      <c r="D250">
        <v>2016</v>
      </c>
      <c r="E250">
        <v>9</v>
      </c>
      <c r="F250" s="4">
        <v>55.607428159999998</v>
      </c>
      <c r="G250" s="13">
        <v>5.22</v>
      </c>
      <c r="H250" s="12">
        <v>6.0255960000000003E-3</v>
      </c>
      <c r="I250" s="13">
        <v>0.76400000000000001</v>
      </c>
      <c r="J250" s="13">
        <v>4.1247199999999998E-2</v>
      </c>
      <c r="K250" s="13">
        <v>15.644</v>
      </c>
      <c r="L250" s="13">
        <v>0.65</v>
      </c>
      <c r="M250" s="13">
        <v>0.35199999999999998</v>
      </c>
      <c r="N250" s="13">
        <v>7.83</v>
      </c>
      <c r="O250" s="13">
        <v>0.94210000000000005</v>
      </c>
      <c r="P250" s="13">
        <v>1.1638999999999999</v>
      </c>
      <c r="Q250" s="13">
        <v>8.2744</v>
      </c>
      <c r="R250" s="13">
        <v>2.9091</v>
      </c>
      <c r="S250" s="13"/>
      <c r="T250" s="13">
        <v>1.4510000000000001</v>
      </c>
      <c r="U250" s="13">
        <v>0.80100000000000005</v>
      </c>
      <c r="V250" s="13">
        <v>0.44900000000000007</v>
      </c>
      <c r="W250" s="13">
        <v>13.099</v>
      </c>
      <c r="AN250" t="s">
        <v>132</v>
      </c>
    </row>
    <row r="251" spans="1:40" x14ac:dyDescent="0.2">
      <c r="A251" t="s">
        <v>54</v>
      </c>
      <c r="B251" s="3">
        <v>42647</v>
      </c>
      <c r="C251" s="3">
        <v>42675</v>
      </c>
      <c r="D251">
        <v>2016</v>
      </c>
      <c r="E251">
        <v>10</v>
      </c>
      <c r="F251" s="4">
        <v>53.532524119999998</v>
      </c>
      <c r="G251" s="13">
        <v>5.2</v>
      </c>
      <c r="H251" s="12">
        <v>6.3095729999999997E-3</v>
      </c>
      <c r="I251" s="13">
        <v>0.85399999999999998</v>
      </c>
      <c r="J251" s="13">
        <v>0.22276940000000001</v>
      </c>
      <c r="K251" s="13">
        <v>13.663</v>
      </c>
      <c r="L251" s="13">
        <v>0.35299999999999998</v>
      </c>
      <c r="M251" s="13">
        <v>0.121</v>
      </c>
      <c r="N251" s="13">
        <v>6.92</v>
      </c>
      <c r="O251" s="13">
        <v>0.96960000000000002</v>
      </c>
      <c r="P251" s="13">
        <v>1.0874999999999999</v>
      </c>
      <c r="Q251" s="13">
        <v>7.0787000000000004</v>
      </c>
      <c r="R251" s="13">
        <v>2.6493000000000002</v>
      </c>
      <c r="S251" s="13"/>
      <c r="T251" s="13">
        <v>0.85499999999999998</v>
      </c>
      <c r="U251" s="13">
        <v>0.502</v>
      </c>
      <c r="V251" s="13">
        <v>0.38100000000000001</v>
      </c>
      <c r="W251" s="13">
        <v>13.621</v>
      </c>
      <c r="AN251" t="s">
        <v>120</v>
      </c>
    </row>
    <row r="252" spans="1:40" x14ac:dyDescent="0.2">
      <c r="A252" t="s">
        <v>54</v>
      </c>
      <c r="B252" s="3">
        <v>42675</v>
      </c>
      <c r="C252" s="3">
        <v>42705</v>
      </c>
      <c r="D252">
        <v>2016</v>
      </c>
      <c r="E252">
        <v>11</v>
      </c>
      <c r="F252" s="4">
        <v>91.597581790000007</v>
      </c>
      <c r="G252" s="13">
        <v>5.14</v>
      </c>
      <c r="H252" s="12">
        <v>7.24436E-3</v>
      </c>
      <c r="I252" s="13">
        <v>0.35699999999999998</v>
      </c>
      <c r="J252" s="13">
        <v>0.1117242</v>
      </c>
      <c r="K252" s="13">
        <v>5.3090000000000002</v>
      </c>
      <c r="L252" s="13">
        <v>0.27</v>
      </c>
      <c r="M252" s="13">
        <v>9.2999999999999999E-2</v>
      </c>
      <c r="N252" s="13">
        <v>3.04</v>
      </c>
      <c r="O252" s="13">
        <v>0.26700000000000002</v>
      </c>
      <c r="P252" s="13">
        <v>0.33800000000000002</v>
      </c>
      <c r="Q252" s="13">
        <v>3.1680000000000001</v>
      </c>
      <c r="R252" s="13">
        <v>1.0609999999999999</v>
      </c>
      <c r="S252" s="13"/>
      <c r="T252" s="13">
        <v>0.55200000000000005</v>
      </c>
      <c r="U252" s="13">
        <v>0.28199999999999997</v>
      </c>
      <c r="V252" s="13">
        <v>0.18899999999999997</v>
      </c>
      <c r="W252" s="13">
        <v>7.8840000000000003</v>
      </c>
      <c r="AN252" t="s">
        <v>40</v>
      </c>
    </row>
    <row r="253" spans="1:40" x14ac:dyDescent="0.2">
      <c r="A253" t="s">
        <v>54</v>
      </c>
      <c r="B253" s="3">
        <v>42705</v>
      </c>
      <c r="C253" s="3">
        <v>42745</v>
      </c>
      <c r="D253">
        <v>2016</v>
      </c>
      <c r="E253">
        <v>12</v>
      </c>
      <c r="F253" s="4">
        <v>57.355248439999997</v>
      </c>
      <c r="G253" s="13">
        <v>4.79</v>
      </c>
      <c r="H253" s="12">
        <v>1.6218100999999999E-2</v>
      </c>
      <c r="I253" s="13">
        <v>2.532</v>
      </c>
      <c r="J253" s="13">
        <v>0.42116819999999999</v>
      </c>
      <c r="K253" s="13">
        <v>45.689</v>
      </c>
      <c r="L253" s="13">
        <v>1.181</v>
      </c>
      <c r="M253" s="13">
        <v>0.32300000000000001</v>
      </c>
      <c r="N253" s="13">
        <v>20.49</v>
      </c>
      <c r="O253" s="13">
        <v>2.556</v>
      </c>
      <c r="P253" s="13">
        <v>3.4420000000000002</v>
      </c>
      <c r="Q253" s="13">
        <v>23.550999999999998</v>
      </c>
      <c r="R253" s="13">
        <v>3.5870000000000002</v>
      </c>
      <c r="S253" s="13"/>
      <c r="T253" s="13">
        <v>1.9810000000000001</v>
      </c>
      <c r="U253" s="13">
        <v>0.8</v>
      </c>
      <c r="V253" s="13">
        <v>0.47700000000000004</v>
      </c>
      <c r="W253" s="13">
        <v>12.145</v>
      </c>
    </row>
    <row r="254" spans="1:40" x14ac:dyDescent="0.2">
      <c r="A254" t="s">
        <v>54</v>
      </c>
      <c r="B254" s="3">
        <v>42745</v>
      </c>
      <c r="C254" s="3">
        <v>42767</v>
      </c>
      <c r="D254">
        <v>2017</v>
      </c>
      <c r="E254">
        <v>1</v>
      </c>
      <c r="F254" s="4">
        <v>34.116101659999998</v>
      </c>
      <c r="G254" s="13">
        <v>4.76</v>
      </c>
      <c r="H254" s="12">
        <v>1.7378008E-2</v>
      </c>
      <c r="I254" s="13">
        <v>1.3260000000000001</v>
      </c>
      <c r="J254" s="13">
        <v>0.29398439999999998</v>
      </c>
      <c r="K254" s="13">
        <v>22.338000000000001</v>
      </c>
      <c r="L254" s="13">
        <v>0.85399999999999998</v>
      </c>
      <c r="M254" s="13">
        <v>0.26200000000000001</v>
      </c>
      <c r="N254" s="13">
        <v>10.86</v>
      </c>
      <c r="O254" s="13">
        <v>0.97</v>
      </c>
      <c r="P254" s="13">
        <v>1.3819999999999999</v>
      </c>
      <c r="Q254" s="13">
        <v>12.374000000000001</v>
      </c>
      <c r="R254" s="13">
        <v>1.6120000000000001</v>
      </c>
      <c r="S254" s="12">
        <v>5.8999999999999997E-2</v>
      </c>
      <c r="T254" s="13">
        <v>1.371</v>
      </c>
      <c r="U254" s="13">
        <v>0.51700000000000002</v>
      </c>
      <c r="V254" s="13">
        <v>0.255</v>
      </c>
      <c r="W254" s="13">
        <v>6.3339999999999996</v>
      </c>
      <c r="AN254" t="s">
        <v>125</v>
      </c>
    </row>
    <row r="255" spans="1:40" x14ac:dyDescent="0.2">
      <c r="A255" t="s">
        <v>54</v>
      </c>
      <c r="B255" s="3">
        <v>42767</v>
      </c>
      <c r="C255" s="3">
        <v>42795</v>
      </c>
      <c r="D255">
        <v>2017</v>
      </c>
      <c r="E255">
        <v>2</v>
      </c>
      <c r="F255" s="4">
        <v>64.113881829999997</v>
      </c>
      <c r="G255" s="13">
        <v>4.91</v>
      </c>
      <c r="H255" s="12">
        <v>1.2302688000000001E-2</v>
      </c>
      <c r="I255" s="13">
        <v>0.69499999999999995</v>
      </c>
      <c r="J255" s="13">
        <v>0.30816739999999998</v>
      </c>
      <c r="K255" s="13">
        <v>8.3729999999999993</v>
      </c>
      <c r="L255" s="13">
        <v>0.72399999999999998</v>
      </c>
      <c r="M255" s="13">
        <v>0.29799999999999999</v>
      </c>
      <c r="N255" s="13">
        <v>4.9800000000000004</v>
      </c>
      <c r="O255" s="13">
        <v>0.52300000000000002</v>
      </c>
      <c r="P255" s="13">
        <v>0.59299999999999997</v>
      </c>
      <c r="Q255" s="13">
        <v>4.7759999999999998</v>
      </c>
      <c r="R255" s="13">
        <v>0.86099999999999999</v>
      </c>
      <c r="S255" s="12">
        <v>5.0000000000000001E-3</v>
      </c>
      <c r="T255" s="13">
        <v>1.254</v>
      </c>
      <c r="U255" s="13">
        <v>0.53</v>
      </c>
      <c r="V255" s="13">
        <v>0.23200000000000004</v>
      </c>
      <c r="W255" s="13">
        <v>7.2240000000000002</v>
      </c>
      <c r="AN255" t="s">
        <v>115</v>
      </c>
    </row>
    <row r="256" spans="1:40" x14ac:dyDescent="0.2">
      <c r="A256" t="s">
        <v>54</v>
      </c>
      <c r="B256" s="3">
        <v>42795</v>
      </c>
      <c r="C256" s="3">
        <v>42823</v>
      </c>
      <c r="D256">
        <v>2017</v>
      </c>
      <c r="E256">
        <v>3</v>
      </c>
      <c r="F256" s="4">
        <v>43.398750999999997</v>
      </c>
      <c r="G256" s="13">
        <v>4.78</v>
      </c>
      <c r="H256" s="12">
        <v>1.6595868999999999E-2</v>
      </c>
      <c r="I256" s="13">
        <v>0.92200000000000004</v>
      </c>
      <c r="J256" s="13">
        <v>0.25621179999999999</v>
      </c>
      <c r="K256" s="13">
        <v>14.411</v>
      </c>
      <c r="L256" s="13">
        <v>0.69</v>
      </c>
      <c r="M256" s="13">
        <v>0.34</v>
      </c>
      <c r="N256" s="13">
        <v>7.4</v>
      </c>
      <c r="O256" s="13">
        <v>0.81100000000000005</v>
      </c>
      <c r="P256" s="13">
        <v>1.056</v>
      </c>
      <c r="Q256" s="13">
        <v>7.68</v>
      </c>
      <c r="R256" s="13">
        <v>1.0489999999999999</v>
      </c>
      <c r="S256" s="12">
        <v>5.0000000000000001E-3</v>
      </c>
      <c r="T256" s="13">
        <v>1.2389999999999999</v>
      </c>
      <c r="U256" s="13">
        <v>0.54900000000000004</v>
      </c>
      <c r="V256" s="13">
        <v>0.20900000000000002</v>
      </c>
      <c r="W256" s="13">
        <v>5.8520000000000003</v>
      </c>
      <c r="AN256" t="s">
        <v>126</v>
      </c>
    </row>
    <row r="257" spans="1:40" x14ac:dyDescent="0.2">
      <c r="A257" t="s">
        <v>54</v>
      </c>
      <c r="B257" s="3">
        <v>42823</v>
      </c>
      <c r="C257" s="3">
        <v>42858</v>
      </c>
      <c r="D257">
        <v>2017</v>
      </c>
      <c r="E257">
        <v>4</v>
      </c>
      <c r="F257" s="4">
        <v>74.771996340000001</v>
      </c>
      <c r="G257" s="13">
        <v>5.2</v>
      </c>
      <c r="H257" s="12">
        <v>6.3095729999999997E-3</v>
      </c>
      <c r="I257" s="13">
        <v>0.56200000000000006</v>
      </c>
      <c r="J257" s="13">
        <v>0.13035340000000001</v>
      </c>
      <c r="K257" s="13">
        <v>9.343</v>
      </c>
      <c r="L257" s="13">
        <v>0.48799999999999999</v>
      </c>
      <c r="M257" s="13">
        <v>0.374</v>
      </c>
      <c r="N257" s="13">
        <v>4.9800000000000004</v>
      </c>
      <c r="O257" s="13">
        <v>0.52700000000000002</v>
      </c>
      <c r="P257" s="13">
        <v>0.66</v>
      </c>
      <c r="Q257" s="13">
        <v>4.843</v>
      </c>
      <c r="R257" s="13">
        <v>1.1040000000000001</v>
      </c>
      <c r="S257" s="12">
        <v>6.0000000000000001E-3</v>
      </c>
      <c r="T257" s="13">
        <v>1.1299999999999999</v>
      </c>
      <c r="U257" s="13">
        <v>0.64200000000000002</v>
      </c>
      <c r="V257" s="13">
        <v>0.26800000000000002</v>
      </c>
      <c r="W257" s="13">
        <v>8.73</v>
      </c>
      <c r="AN257" t="s">
        <v>127</v>
      </c>
    </row>
    <row r="258" spans="1:40" x14ac:dyDescent="0.2">
      <c r="A258" t="s">
        <v>54</v>
      </c>
      <c r="B258" s="3">
        <v>42858</v>
      </c>
      <c r="C258" s="3">
        <v>42886</v>
      </c>
      <c r="D258">
        <v>2017</v>
      </c>
      <c r="E258">
        <v>5</v>
      </c>
      <c r="F258" s="4">
        <v>20.617001009999999</v>
      </c>
      <c r="G258" s="13">
        <v>5.68</v>
      </c>
      <c r="H258" s="12">
        <v>2.089296E-3</v>
      </c>
      <c r="I258" s="13">
        <v>0.52600000000000002</v>
      </c>
      <c r="J258" s="13">
        <v>0.28077039999999998</v>
      </c>
      <c r="K258" s="13">
        <v>5.3079999999999998</v>
      </c>
      <c r="L258" s="13">
        <v>1.1299999999999999</v>
      </c>
      <c r="M258" s="13">
        <v>0.74399999999999999</v>
      </c>
      <c r="N258" s="13">
        <v>5.2</v>
      </c>
      <c r="O258" s="13">
        <v>0.77</v>
      </c>
      <c r="P258" s="13">
        <v>0.77400000000000002</v>
      </c>
      <c r="Q258" s="13">
        <v>3.7050000000000001</v>
      </c>
      <c r="R258" s="13">
        <v>5.1050000000000004</v>
      </c>
      <c r="S258" s="12">
        <v>0.02</v>
      </c>
      <c r="T258" s="13">
        <v>2.7575642669999998</v>
      </c>
      <c r="U258" s="13">
        <v>1.6275642669999999</v>
      </c>
      <c r="V258" s="13">
        <v>0.8835642669999999</v>
      </c>
      <c r="W258" s="13">
        <v>25.29</v>
      </c>
      <c r="AN258" t="s">
        <v>128</v>
      </c>
    </row>
    <row r="259" spans="1:40" x14ac:dyDescent="0.2">
      <c r="A259" t="s">
        <v>54</v>
      </c>
      <c r="B259" s="3">
        <v>42886</v>
      </c>
      <c r="C259" s="3">
        <v>42914</v>
      </c>
      <c r="D259">
        <v>2017</v>
      </c>
      <c r="E259">
        <v>6</v>
      </c>
      <c r="F259" s="4">
        <v>95.917154740000001</v>
      </c>
      <c r="G259" s="13">
        <v>5.4</v>
      </c>
      <c r="H259" s="12">
        <v>3.9810720000000004E-3</v>
      </c>
      <c r="I259" s="13">
        <v>0.317</v>
      </c>
      <c r="J259" s="13">
        <v>9.3160999999999994E-2</v>
      </c>
      <c r="K259" s="13">
        <v>4.8449999999999998</v>
      </c>
      <c r="L259" s="13">
        <v>0.26800000000000002</v>
      </c>
      <c r="M259" s="13">
        <v>0.16200000000000001</v>
      </c>
      <c r="N259" s="13">
        <v>3</v>
      </c>
      <c r="O259" s="13">
        <v>0.35699999999999998</v>
      </c>
      <c r="P259" s="13">
        <v>0.33500000000000002</v>
      </c>
      <c r="Q259" s="13">
        <v>2.383</v>
      </c>
      <c r="R259" s="13">
        <v>1.7709999999999999</v>
      </c>
      <c r="S259" s="12">
        <v>5.0000000000000001E-3</v>
      </c>
      <c r="T259" s="13">
        <v>0.76800000000000002</v>
      </c>
      <c r="U259" s="13">
        <v>0.5</v>
      </c>
      <c r="V259" s="13">
        <v>0.33799999999999997</v>
      </c>
      <c r="W259" s="13">
        <v>10.167999999999999</v>
      </c>
      <c r="AN259" t="s">
        <v>115</v>
      </c>
    </row>
    <row r="260" spans="1:40" x14ac:dyDescent="0.2">
      <c r="A260" t="s">
        <v>54</v>
      </c>
      <c r="B260" s="3">
        <v>42914</v>
      </c>
      <c r="C260" s="3">
        <v>42949</v>
      </c>
      <c r="D260">
        <v>2017</v>
      </c>
      <c r="E260">
        <v>7</v>
      </c>
      <c r="F260" s="4">
        <v>42.966681620000003</v>
      </c>
      <c r="G260" s="13">
        <v>5.93</v>
      </c>
      <c r="H260" s="12">
        <v>1.174898E-3</v>
      </c>
      <c r="I260" s="13">
        <v>0.84099999999999997</v>
      </c>
      <c r="J260" s="13">
        <v>3.0190000000000002E-2</v>
      </c>
      <c r="K260" s="13">
        <v>17.55</v>
      </c>
      <c r="L260" s="13">
        <v>0.28499999999999998</v>
      </c>
      <c r="M260" s="13">
        <v>0.249</v>
      </c>
      <c r="N260" s="13">
        <v>8.84</v>
      </c>
      <c r="O260" s="13">
        <v>1.1479999999999999</v>
      </c>
      <c r="P260" s="13">
        <v>1.3</v>
      </c>
      <c r="Q260" s="13">
        <v>8.7319999999999993</v>
      </c>
      <c r="R260" s="13">
        <v>3.9060000000000001</v>
      </c>
      <c r="S260" s="12">
        <v>2.5000000000000001E-2</v>
      </c>
      <c r="T260" s="13">
        <v>1.1539999999999999</v>
      </c>
      <c r="U260" s="13">
        <v>0.86899999999999999</v>
      </c>
      <c r="V260" s="13">
        <v>0.62</v>
      </c>
      <c r="W260" s="13">
        <v>17.446000000000002</v>
      </c>
      <c r="AN260" t="s">
        <v>130</v>
      </c>
    </row>
    <row r="261" spans="1:40" x14ac:dyDescent="0.2">
      <c r="A261" t="s">
        <v>54</v>
      </c>
      <c r="B261" s="3">
        <v>42949</v>
      </c>
      <c r="C261" s="3">
        <v>42983</v>
      </c>
      <c r="D261">
        <v>2017</v>
      </c>
      <c r="E261">
        <v>8</v>
      </c>
      <c r="F261" s="4">
        <v>101.46280729999999</v>
      </c>
      <c r="G261" s="13">
        <v>5.69</v>
      </c>
      <c r="H261" s="12">
        <v>2.041738E-3</v>
      </c>
      <c r="I261" s="13">
        <v>0.40600000000000003</v>
      </c>
      <c r="J261" s="13">
        <v>0.1171114</v>
      </c>
      <c r="K261" s="13">
        <v>6.2530000000000001</v>
      </c>
      <c r="L261" s="13">
        <v>0.29899999999999999</v>
      </c>
      <c r="M261" s="13">
        <v>0.36</v>
      </c>
      <c r="N261" s="13">
        <v>3.73</v>
      </c>
      <c r="O261" s="13">
        <v>0.57999999999999996</v>
      </c>
      <c r="P261" s="13">
        <v>0.45600000000000002</v>
      </c>
      <c r="Q261" s="13">
        <v>3.2850000000000001</v>
      </c>
      <c r="R261" s="13">
        <v>1.774</v>
      </c>
      <c r="S261" s="12">
        <v>6.0000000000000001E-3</v>
      </c>
      <c r="T261" s="13">
        <v>1.018</v>
      </c>
      <c r="U261" s="13">
        <v>0.71899999999999997</v>
      </c>
      <c r="V261" s="13">
        <v>0.35899999999999999</v>
      </c>
      <c r="W261" s="13">
        <v>11.101000000000001</v>
      </c>
      <c r="AN261" t="s">
        <v>133</v>
      </c>
    </row>
    <row r="262" spans="1:40" x14ac:dyDescent="0.2">
      <c r="A262" t="s">
        <v>54</v>
      </c>
      <c r="B262" s="3">
        <v>42983</v>
      </c>
      <c r="C262" s="3">
        <v>43011</v>
      </c>
      <c r="D262">
        <v>2017</v>
      </c>
      <c r="E262">
        <v>9</v>
      </c>
      <c r="F262" s="4">
        <v>131.51119030000001</v>
      </c>
      <c r="G262" s="13">
        <v>5.43</v>
      </c>
      <c r="H262" s="12">
        <v>3.7153519999999999E-3</v>
      </c>
      <c r="I262" s="13">
        <v>0.151</v>
      </c>
      <c r="J262" s="13">
        <v>-2.0144E-3</v>
      </c>
      <c r="K262" s="13">
        <v>3.3119999999999998</v>
      </c>
      <c r="L262" s="13">
        <v>8.6999999999999994E-2</v>
      </c>
      <c r="M262" s="13">
        <v>4.3999999999999997E-2</v>
      </c>
      <c r="N262" s="13">
        <v>2.09</v>
      </c>
      <c r="O262" s="13">
        <v>0.255</v>
      </c>
      <c r="P262" s="13">
        <v>0.22600000000000001</v>
      </c>
      <c r="Q262" s="13">
        <v>1.911</v>
      </c>
      <c r="R262" s="13">
        <v>1.488</v>
      </c>
      <c r="S262" s="12">
        <v>1.5E-3</v>
      </c>
      <c r="T262" s="13">
        <v>0.42600000000000005</v>
      </c>
      <c r="U262" s="13">
        <v>0.33900000000000002</v>
      </c>
      <c r="V262" s="13">
        <v>0.29500000000000004</v>
      </c>
      <c r="W262" s="13">
        <v>10.833</v>
      </c>
      <c r="AN262" t="s">
        <v>134</v>
      </c>
    </row>
    <row r="263" spans="1:40" x14ac:dyDescent="0.2">
      <c r="A263" t="s">
        <v>54</v>
      </c>
      <c r="B263" s="3">
        <v>43011</v>
      </c>
      <c r="C263" s="3">
        <v>43039</v>
      </c>
      <c r="D263">
        <v>2017</v>
      </c>
      <c r="E263">
        <v>10</v>
      </c>
      <c r="F263" s="4">
        <v>106.8575578</v>
      </c>
      <c r="G263" s="13">
        <v>5.69</v>
      </c>
      <c r="H263" s="12">
        <v>2.041738E-3</v>
      </c>
      <c r="I263" s="13">
        <v>0.45500000000000002</v>
      </c>
      <c r="J263" s="13">
        <v>-2.5618599999999998E-2</v>
      </c>
      <c r="K263" s="13">
        <v>10.403</v>
      </c>
      <c r="L263" s="13">
        <v>0.09</v>
      </c>
      <c r="M263" s="13">
        <v>3.5999999999999997E-2</v>
      </c>
      <c r="N263" s="13">
        <v>4.88</v>
      </c>
      <c r="O263" s="13">
        <v>0.55159999999999998</v>
      </c>
      <c r="P263" s="13">
        <v>0.62309999999999999</v>
      </c>
      <c r="Q263" s="13">
        <v>5.1597999999999997</v>
      </c>
      <c r="R263" s="13">
        <v>2.1086999999999998</v>
      </c>
      <c r="S263" s="12">
        <v>1.5E-3</v>
      </c>
      <c r="T263" s="13">
        <v>0.33999999999999997</v>
      </c>
      <c r="U263" s="13">
        <v>0.25</v>
      </c>
      <c r="V263" s="13">
        <v>0.214</v>
      </c>
      <c r="W263" s="13">
        <v>9.6180000000000003</v>
      </c>
      <c r="AN263" t="s">
        <v>125</v>
      </c>
    </row>
    <row r="264" spans="1:40" x14ac:dyDescent="0.2">
      <c r="A264" t="s">
        <v>54</v>
      </c>
      <c r="B264" s="3">
        <v>43039</v>
      </c>
      <c r="C264" s="3">
        <v>43074</v>
      </c>
      <c r="D264">
        <v>2017</v>
      </c>
      <c r="E264">
        <v>11</v>
      </c>
      <c r="F264" s="4">
        <v>72.565048099999998</v>
      </c>
      <c r="G264" s="13">
        <v>5.17</v>
      </c>
      <c r="H264" s="12">
        <v>6.7608299999999998E-3</v>
      </c>
      <c r="I264" s="13">
        <v>0.80100000000000005</v>
      </c>
      <c r="J264" s="13">
        <v>9.8020800000000005E-2</v>
      </c>
      <c r="K264" s="13">
        <v>15.215999999999999</v>
      </c>
      <c r="L264" s="13">
        <v>0.23400000000000001</v>
      </c>
      <c r="M264" s="13">
        <v>7.2999999999999995E-2</v>
      </c>
      <c r="N264" s="13">
        <v>7.06</v>
      </c>
      <c r="O264" s="13">
        <v>0.68400000000000005</v>
      </c>
      <c r="P264" s="13">
        <v>0.93400000000000005</v>
      </c>
      <c r="Q264" s="13">
        <v>8.0120000000000005</v>
      </c>
      <c r="R264" s="13">
        <v>2.1419999999999999</v>
      </c>
      <c r="S264" s="12">
        <v>1.4E-2</v>
      </c>
      <c r="T264" s="13">
        <v>0.50700000000000001</v>
      </c>
      <c r="U264" s="13">
        <v>0.27300000000000002</v>
      </c>
      <c r="V264" s="13">
        <v>0.2</v>
      </c>
      <c r="W264" s="13">
        <v>8.2309999999999999</v>
      </c>
      <c r="AN264" t="s">
        <v>135</v>
      </c>
    </row>
    <row r="265" spans="1:40" x14ac:dyDescent="0.2">
      <c r="A265" t="s">
        <v>54</v>
      </c>
      <c r="B265" s="3">
        <v>43074</v>
      </c>
      <c r="C265" s="3">
        <v>43103</v>
      </c>
      <c r="D265">
        <v>2017</v>
      </c>
      <c r="E265">
        <v>12</v>
      </c>
      <c r="F265" s="4">
        <v>120.9977047</v>
      </c>
      <c r="G265" s="13">
        <v>5.01</v>
      </c>
      <c r="H265" s="12">
        <v>9.7723719999999997E-3</v>
      </c>
      <c r="I265" s="13">
        <v>0.56399999999999995</v>
      </c>
      <c r="J265" s="13">
        <v>9.3221999999999999E-2</v>
      </c>
      <c r="K265" s="13">
        <v>10.19</v>
      </c>
      <c r="L265" s="13">
        <v>0.248</v>
      </c>
      <c r="M265" s="13">
        <v>5.7000000000000002E-2</v>
      </c>
      <c r="N265" s="13">
        <v>4.96</v>
      </c>
      <c r="O265" s="13">
        <v>0.47799999999999998</v>
      </c>
      <c r="P265" s="13">
        <v>0.61799999999999999</v>
      </c>
      <c r="Q265" s="13">
        <v>5.2309999999999999</v>
      </c>
      <c r="R265" s="13">
        <v>1.2889999999999999</v>
      </c>
      <c r="S265" s="12">
        <v>5.0000000000000001E-3</v>
      </c>
      <c r="T265" s="13">
        <v>0.49399999999999999</v>
      </c>
      <c r="U265" s="13">
        <v>0.246</v>
      </c>
      <c r="V265" s="13">
        <v>0.189</v>
      </c>
      <c r="W265" s="13">
        <v>6.0229999999999997</v>
      </c>
      <c r="AN265" t="s">
        <v>136</v>
      </c>
    </row>
    <row r="266" spans="1:40" x14ac:dyDescent="0.2">
      <c r="A266" t="s">
        <v>54</v>
      </c>
      <c r="B266" s="3">
        <v>43103</v>
      </c>
      <c r="C266" s="3">
        <v>43130</v>
      </c>
      <c r="D266" s="17">
        <v>2018</v>
      </c>
      <c r="E266">
        <v>1</v>
      </c>
      <c r="F266" s="4">
        <v>84.888449429999994</v>
      </c>
      <c r="G266">
        <v>4.9800000000000004</v>
      </c>
      <c r="H266" s="12">
        <v>1.0471285E-2</v>
      </c>
      <c r="I266" s="13">
        <v>0.46100000000000002</v>
      </c>
      <c r="J266" s="13">
        <v>0.14222000000000001</v>
      </c>
      <c r="K266" s="13">
        <v>6.9</v>
      </c>
      <c r="L266" s="13">
        <v>0.28100000000000003</v>
      </c>
      <c r="M266" s="13">
        <v>8.4000000000000005E-2</v>
      </c>
      <c r="N266">
        <v>3.76</v>
      </c>
      <c r="O266" s="13">
        <v>0.38800000000000001</v>
      </c>
      <c r="P266" s="13">
        <v>0.45500000000000002</v>
      </c>
      <c r="Q266" s="13">
        <v>3.35</v>
      </c>
      <c r="R266" s="13">
        <v>0.91600000000000004</v>
      </c>
      <c r="S266">
        <v>6.0000000000000001E-3</v>
      </c>
      <c r="T266" s="13">
        <v>0.52600000000000002</v>
      </c>
      <c r="U266" s="13">
        <v>0.245</v>
      </c>
      <c r="V266" s="13">
        <v>0.16099999999999998</v>
      </c>
      <c r="W266" s="13">
        <v>5.0650000000000004</v>
      </c>
    </row>
    <row r="267" spans="1:40" x14ac:dyDescent="0.2">
      <c r="A267" t="s">
        <v>54</v>
      </c>
      <c r="B267" s="3">
        <v>43130</v>
      </c>
      <c r="C267" s="3">
        <v>43160</v>
      </c>
      <c r="D267" s="17">
        <v>2018</v>
      </c>
      <c r="E267">
        <v>2</v>
      </c>
      <c r="F267" s="4">
        <v>61.1961023</v>
      </c>
      <c r="G267">
        <v>4.97</v>
      </c>
      <c r="H267" s="12">
        <v>1.0715193E-2</v>
      </c>
      <c r="I267" s="13">
        <v>0.42799999999999999</v>
      </c>
      <c r="J267" s="13">
        <v>0.23553080000000001</v>
      </c>
      <c r="K267" s="13">
        <v>4.1660000000000004</v>
      </c>
      <c r="L267" s="13">
        <v>0.57899999999999996</v>
      </c>
      <c r="M267" s="13">
        <v>0.34</v>
      </c>
      <c r="N267">
        <v>3.01</v>
      </c>
      <c r="O267" s="13">
        <v>0.25700000000000001</v>
      </c>
      <c r="P267" s="13">
        <v>0.28100000000000003</v>
      </c>
      <c r="Q267" s="13">
        <v>2.4289999999999998</v>
      </c>
      <c r="R267" s="13">
        <v>0.57399999999999995</v>
      </c>
      <c r="S267">
        <v>6.0000000000000001E-3</v>
      </c>
      <c r="T267" s="13">
        <v>1.0089999999999999</v>
      </c>
      <c r="U267" s="13">
        <v>0.43</v>
      </c>
      <c r="V267" s="13">
        <v>8.9999999999999969E-2</v>
      </c>
      <c r="W267" s="13">
        <v>3.6469999999999998</v>
      </c>
    </row>
    <row r="268" spans="1:40" x14ac:dyDescent="0.2">
      <c r="A268" t="s">
        <v>54</v>
      </c>
      <c r="B268" s="3">
        <v>43160</v>
      </c>
      <c r="C268" s="3">
        <v>43187</v>
      </c>
      <c r="D268" s="17">
        <v>2018</v>
      </c>
      <c r="E268">
        <v>3</v>
      </c>
      <c r="F268" s="4">
        <v>25.824924419999999</v>
      </c>
      <c r="G268">
        <v>4.88</v>
      </c>
      <c r="H268" s="12">
        <v>1.3182566999999999E-2</v>
      </c>
      <c r="I268" s="13">
        <v>0.65800000000000003</v>
      </c>
      <c r="J268" s="13">
        <v>0.54494860000000001</v>
      </c>
      <c r="K268" s="13">
        <v>2.4470000000000001</v>
      </c>
      <c r="L268" s="13">
        <v>0.95399999999999996</v>
      </c>
      <c r="M268" s="13">
        <v>0.40699999999999997</v>
      </c>
      <c r="N268" s="13">
        <v>3.1</v>
      </c>
      <c r="O268" s="13">
        <v>0.46100000000000002</v>
      </c>
      <c r="P268" s="13">
        <v>0.41899999999999998</v>
      </c>
      <c r="Q268" s="13">
        <v>1.879</v>
      </c>
      <c r="R268" s="13">
        <v>0.998</v>
      </c>
      <c r="S268">
        <v>5.0000000000000001E-3</v>
      </c>
      <c r="T268" s="13">
        <v>1.6859999999999999</v>
      </c>
      <c r="U268" s="13">
        <v>0.73199999999999998</v>
      </c>
      <c r="V268" s="13">
        <v>0.32500000000000001</v>
      </c>
      <c r="W268" s="13">
        <v>9.2040000000000006</v>
      </c>
    </row>
    <row r="269" spans="1:40" x14ac:dyDescent="0.2">
      <c r="A269" t="s">
        <v>54</v>
      </c>
      <c r="B269" s="3">
        <v>43187</v>
      </c>
      <c r="C269" s="3">
        <v>43216</v>
      </c>
      <c r="D269" s="17">
        <v>2018</v>
      </c>
      <c r="E269">
        <v>4</v>
      </c>
      <c r="F269" s="4">
        <v>30.90712237</v>
      </c>
      <c r="G269">
        <v>5.38</v>
      </c>
      <c r="H269" s="12">
        <v>4.1686939999999997E-3</v>
      </c>
      <c r="I269" s="13">
        <v>0.34499999999999997</v>
      </c>
      <c r="J269" s="13">
        <v>0.1607082</v>
      </c>
      <c r="K269" s="13">
        <v>3.9889999999999999</v>
      </c>
      <c r="L269" s="13">
        <v>0.93500000000000005</v>
      </c>
      <c r="M269" s="13">
        <v>0.377</v>
      </c>
      <c r="N269" s="13">
        <v>3.7</v>
      </c>
      <c r="O269" s="13">
        <v>0.56499999999999995</v>
      </c>
      <c r="P269" s="13">
        <v>0.59899999999999998</v>
      </c>
      <c r="Q269" s="13">
        <v>2.448</v>
      </c>
      <c r="R269" s="13">
        <v>1.8340000000000001</v>
      </c>
      <c r="S269">
        <v>1.2E-2</v>
      </c>
      <c r="T269" s="13">
        <v>1.806</v>
      </c>
      <c r="U269" s="13">
        <v>0.871</v>
      </c>
      <c r="V269" s="13">
        <v>0.49399999999999999</v>
      </c>
      <c r="W269" s="13">
        <v>17.527000000000001</v>
      </c>
    </row>
    <row r="270" spans="1:40" x14ac:dyDescent="0.2">
      <c r="A270" t="s">
        <v>54</v>
      </c>
      <c r="B270" s="3">
        <v>43216</v>
      </c>
      <c r="C270" s="3">
        <v>43249</v>
      </c>
      <c r="D270" s="17">
        <v>2018</v>
      </c>
      <c r="E270">
        <v>5</v>
      </c>
      <c r="F270" s="4">
        <v>43.987965559999999</v>
      </c>
      <c r="G270">
        <v>5.16</v>
      </c>
      <c r="H270" s="12">
        <v>6.9183100000000004E-3</v>
      </c>
      <c r="I270" s="13">
        <v>0.503</v>
      </c>
      <c r="J270" s="13">
        <v>0.31413439999999998</v>
      </c>
      <c r="K270" s="13">
        <v>4.0880000000000001</v>
      </c>
      <c r="L270" s="13">
        <v>0.97699999999999998</v>
      </c>
      <c r="M270" s="13">
        <v>0.56699999999999995</v>
      </c>
      <c r="N270">
        <v>4.1500000000000004</v>
      </c>
      <c r="O270" s="13">
        <v>0.88300000000000001</v>
      </c>
      <c r="P270" s="13">
        <v>0.623</v>
      </c>
      <c r="Q270" s="13">
        <v>2.2320000000000002</v>
      </c>
      <c r="R270" s="13">
        <v>1.994</v>
      </c>
      <c r="S270">
        <v>5.0000000000000001E-3</v>
      </c>
      <c r="T270" s="13">
        <v>2.2279999999999998</v>
      </c>
      <c r="U270" s="13">
        <v>1.2509999999999999</v>
      </c>
      <c r="V270" s="13">
        <v>0.68399999999999994</v>
      </c>
      <c r="W270" s="13">
        <v>16.850000000000001</v>
      </c>
    </row>
    <row r="271" spans="1:40" x14ac:dyDescent="0.2">
      <c r="A271" t="s">
        <v>54</v>
      </c>
      <c r="B271" s="3">
        <v>43249</v>
      </c>
      <c r="C271" s="3">
        <v>43278</v>
      </c>
      <c r="D271" s="17">
        <v>2018</v>
      </c>
      <c r="E271">
        <v>6</v>
      </c>
      <c r="F271" s="4">
        <v>45.836516420000002</v>
      </c>
      <c r="G271">
        <v>5.24</v>
      </c>
      <c r="H271" s="12">
        <v>5.7543990000000003E-3</v>
      </c>
      <c r="I271" s="13">
        <v>0.57399999999999995</v>
      </c>
      <c r="J271" s="13">
        <v>1.28086E-2</v>
      </c>
      <c r="K271" s="13">
        <v>12.147</v>
      </c>
      <c r="L271" s="13">
        <v>0.75900000000000001</v>
      </c>
      <c r="M271" s="13">
        <v>0.504</v>
      </c>
      <c r="N271">
        <v>6.93</v>
      </c>
      <c r="O271" s="13">
        <v>1.123</v>
      </c>
      <c r="P271" s="13">
        <v>1.1000000000000001</v>
      </c>
      <c r="Q271" s="13">
        <v>5.67</v>
      </c>
      <c r="R271" s="13">
        <v>2.6549999999999998</v>
      </c>
      <c r="S271">
        <v>1.4E-2</v>
      </c>
      <c r="T271" s="13">
        <v>1.863</v>
      </c>
      <c r="U271" s="13">
        <v>1.1040000000000001</v>
      </c>
      <c r="V271" s="13">
        <v>0.60000000000000009</v>
      </c>
      <c r="W271" s="13">
        <v>20.434000000000001</v>
      </c>
    </row>
    <row r="272" spans="1:40" x14ac:dyDescent="0.2">
      <c r="A272" t="s">
        <v>54</v>
      </c>
      <c r="B272" s="3">
        <v>43278</v>
      </c>
      <c r="C272" s="3">
        <v>43314</v>
      </c>
      <c r="D272" s="17">
        <v>2018</v>
      </c>
      <c r="E272">
        <v>7</v>
      </c>
      <c r="F272" s="4">
        <v>14.599779310000001</v>
      </c>
      <c r="G272">
        <v>5.82</v>
      </c>
      <c r="H272" s="12">
        <v>1.5135610000000001E-3</v>
      </c>
      <c r="I272" s="13">
        <v>0.71399999999999997</v>
      </c>
      <c r="J272" s="13">
        <v>0.32268599999999997</v>
      </c>
      <c r="K272" s="13">
        <v>8.4700000000000006</v>
      </c>
      <c r="L272" s="13">
        <v>1.5669999999999999</v>
      </c>
      <c r="M272" s="13">
        <v>1.252</v>
      </c>
      <c r="N272">
        <v>6.86</v>
      </c>
      <c r="O272" s="13">
        <v>1.409</v>
      </c>
      <c r="P272" s="13">
        <v>1.4039999999999999</v>
      </c>
      <c r="Q272" s="13">
        <v>4.7960000000000003</v>
      </c>
      <c r="R272" s="13">
        <v>2.83</v>
      </c>
      <c r="S272">
        <v>8.0000000000000002E-3</v>
      </c>
      <c r="T272" s="13">
        <v>3.9269999999999996</v>
      </c>
      <c r="U272" s="13">
        <v>2.36</v>
      </c>
      <c r="V272" s="13">
        <v>1.1079999999999999</v>
      </c>
      <c r="W272" s="13">
        <v>22.420999999999999</v>
      </c>
    </row>
    <row r="273" spans="1:40" x14ac:dyDescent="0.2">
      <c r="A273" t="s">
        <v>54</v>
      </c>
      <c r="B273" s="3">
        <v>43314</v>
      </c>
      <c r="C273" s="3">
        <v>43342</v>
      </c>
      <c r="D273" s="17">
        <v>2018</v>
      </c>
      <c r="E273">
        <v>8</v>
      </c>
      <c r="F273" s="4">
        <v>95.614003179999997</v>
      </c>
      <c r="G273">
        <v>5.33</v>
      </c>
      <c r="H273" s="12">
        <v>4.6773509999999997E-3</v>
      </c>
      <c r="I273" s="13">
        <v>0.42399999999999999</v>
      </c>
      <c r="J273" s="13">
        <v>3.4164399999999998E-2</v>
      </c>
      <c r="K273" s="13">
        <v>8.4380000000000006</v>
      </c>
      <c r="L273" s="13">
        <v>0.67</v>
      </c>
      <c r="M273" s="13">
        <v>0.67300000000000004</v>
      </c>
      <c r="N273">
        <v>5.04</v>
      </c>
      <c r="O273" s="13">
        <v>0.80900000000000005</v>
      </c>
      <c r="P273" s="13">
        <v>0.67600000000000005</v>
      </c>
      <c r="Q273" s="13">
        <v>4.1070000000000002</v>
      </c>
      <c r="R273" s="13">
        <v>1.623</v>
      </c>
      <c r="S273">
        <v>1.2E-2</v>
      </c>
      <c r="T273" s="13">
        <v>1.9710000000000001</v>
      </c>
      <c r="U273" s="13">
        <v>1.3009999999999999</v>
      </c>
      <c r="V273" s="13">
        <v>0.62799999999999989</v>
      </c>
      <c r="W273" s="13">
        <v>16.303000000000001</v>
      </c>
    </row>
    <row r="274" spans="1:40" x14ac:dyDescent="0.2">
      <c r="A274" t="s">
        <v>54</v>
      </c>
      <c r="B274" s="3">
        <v>43342</v>
      </c>
      <c r="C274" s="3">
        <v>43375</v>
      </c>
      <c r="D274" s="17">
        <v>2018</v>
      </c>
      <c r="E274">
        <v>9</v>
      </c>
      <c r="F274" s="4">
        <v>152.586287</v>
      </c>
      <c r="G274">
        <v>5.19</v>
      </c>
      <c r="H274" s="12">
        <v>6.456542E-3</v>
      </c>
      <c r="I274" s="13">
        <v>0.97</v>
      </c>
      <c r="J274" s="13">
        <v>5.2514199999999997E-2</v>
      </c>
      <c r="K274" s="13">
        <v>19.859000000000002</v>
      </c>
      <c r="L274" s="13">
        <v>0.249</v>
      </c>
      <c r="M274" s="13">
        <v>0.249</v>
      </c>
      <c r="N274" s="13">
        <v>8.9</v>
      </c>
      <c r="O274" s="13">
        <v>1.125</v>
      </c>
      <c r="P274" s="13">
        <v>1.532</v>
      </c>
      <c r="Q274" s="13">
        <v>9.5719999999999992</v>
      </c>
      <c r="R274" s="13">
        <v>1.77</v>
      </c>
      <c r="S274">
        <v>6.0000000000000001E-3</v>
      </c>
      <c r="T274" s="13">
        <v>0.72799999999999998</v>
      </c>
      <c r="U274" s="13">
        <v>0.47899999999999998</v>
      </c>
      <c r="V274" s="13">
        <v>0.22999999999999998</v>
      </c>
      <c r="W274" s="13">
        <v>10.013999999999999</v>
      </c>
    </row>
    <row r="275" spans="1:40" x14ac:dyDescent="0.2">
      <c r="A275" t="s">
        <v>54</v>
      </c>
      <c r="B275" s="3">
        <v>43375</v>
      </c>
      <c r="C275" s="3">
        <v>43405</v>
      </c>
      <c r="D275" s="17">
        <v>2018</v>
      </c>
      <c r="E275">
        <v>10</v>
      </c>
      <c r="F275" s="4">
        <v>89.107696950000005</v>
      </c>
      <c r="G275">
        <v>5.34</v>
      </c>
      <c r="H275" s="12">
        <v>4.5708820000000001E-3</v>
      </c>
      <c r="I275" s="13">
        <v>0.71599999999999997</v>
      </c>
      <c r="J275" s="13">
        <v>1.39448E-2</v>
      </c>
      <c r="K275" s="13">
        <v>15.196</v>
      </c>
      <c r="L275" s="13">
        <v>0.34399999999999997</v>
      </c>
      <c r="M275" s="13">
        <v>0.115</v>
      </c>
      <c r="N275">
        <v>7.16</v>
      </c>
      <c r="O275" s="13">
        <v>0.63</v>
      </c>
      <c r="P275" s="13">
        <v>0.82199999999999995</v>
      </c>
      <c r="Q275" s="13">
        <v>7.8470000000000004</v>
      </c>
      <c r="R275" s="13">
        <v>2.3479999999999999</v>
      </c>
      <c r="S275">
        <v>8.0000000000000002E-3</v>
      </c>
      <c r="T275" s="13">
        <v>0.68399999999999994</v>
      </c>
      <c r="U275" s="13">
        <v>0.34</v>
      </c>
      <c r="V275" s="13">
        <v>0.22500000000000003</v>
      </c>
      <c r="W275" s="13">
        <v>9.9060000000000006</v>
      </c>
    </row>
    <row r="276" spans="1:40" x14ac:dyDescent="0.2">
      <c r="A276" t="s">
        <v>54</v>
      </c>
      <c r="B276" s="3">
        <v>43405</v>
      </c>
      <c r="C276" s="3">
        <v>43437</v>
      </c>
      <c r="D276" s="17">
        <v>2018</v>
      </c>
      <c r="E276">
        <v>11</v>
      </c>
      <c r="F276" s="4">
        <v>50.720795469999999</v>
      </c>
      <c r="G276">
        <v>4.9800000000000004</v>
      </c>
      <c r="H276" s="12">
        <v>1.0471285E-2</v>
      </c>
      <c r="I276" s="13">
        <v>0.499</v>
      </c>
      <c r="J276" s="13">
        <v>0.27317439999999998</v>
      </c>
      <c r="K276" s="13">
        <v>4.8879999999999999</v>
      </c>
      <c r="L276" s="13">
        <v>0.73099999999999998</v>
      </c>
      <c r="M276" s="13">
        <v>0.33100000000000002</v>
      </c>
      <c r="N276">
        <v>3.62</v>
      </c>
      <c r="O276" s="13">
        <v>0.371</v>
      </c>
      <c r="P276" s="13">
        <v>0.36699999999999999</v>
      </c>
      <c r="Q276" s="13">
        <v>3.0830000000000002</v>
      </c>
      <c r="R276" s="13">
        <v>1.206</v>
      </c>
      <c r="S276">
        <v>1.0999999999999999E-2</v>
      </c>
      <c r="T276" s="13">
        <v>1.47</v>
      </c>
      <c r="U276" s="13">
        <v>0.73899999999999999</v>
      </c>
      <c r="V276" s="13">
        <v>0.40799999999999997</v>
      </c>
      <c r="W276" s="13">
        <v>12.406000000000001</v>
      </c>
    </row>
    <row r="277" spans="1:40" x14ac:dyDescent="0.2">
      <c r="A277" t="s">
        <v>54</v>
      </c>
      <c r="B277" s="3">
        <v>43437</v>
      </c>
      <c r="C277" s="3">
        <v>43468</v>
      </c>
      <c r="D277" s="17">
        <v>2018</v>
      </c>
      <c r="E277">
        <v>12</v>
      </c>
      <c r="F277" s="4">
        <v>37.90721765</v>
      </c>
      <c r="G277">
        <v>5.08</v>
      </c>
      <c r="H277" s="12">
        <v>8.3176380000000005E-3</v>
      </c>
      <c r="I277" s="13">
        <v>0.39600000000000002</v>
      </c>
      <c r="J277" s="13">
        <v>0.13520099999999999</v>
      </c>
      <c r="K277" s="13">
        <v>5.6449999999999996</v>
      </c>
      <c r="L277" s="13">
        <v>0.36299999999999999</v>
      </c>
      <c r="M277" s="13">
        <v>0.10199999999999999</v>
      </c>
      <c r="N277">
        <v>3.17</v>
      </c>
      <c r="O277" s="13">
        <v>0.29099999999999998</v>
      </c>
      <c r="P277" s="13">
        <v>0.33100000000000002</v>
      </c>
      <c r="Q277" s="13">
        <v>3.1669999999999998</v>
      </c>
      <c r="R277" s="13">
        <v>1.2589999999999999</v>
      </c>
      <c r="S277">
        <v>8.0000000000000002E-3</v>
      </c>
      <c r="T277" s="13">
        <v>0.69900000000000007</v>
      </c>
      <c r="U277" s="13">
        <v>0.33600000000000002</v>
      </c>
      <c r="V277" s="13">
        <v>0.23400000000000004</v>
      </c>
      <c r="W277" s="13">
        <v>9.3919999999999995</v>
      </c>
    </row>
    <row r="278" spans="1:40" x14ac:dyDescent="0.2">
      <c r="A278" t="s">
        <v>54</v>
      </c>
      <c r="B278" s="3">
        <v>43468</v>
      </c>
      <c r="C278" s="3">
        <v>43496</v>
      </c>
      <c r="D278" s="17">
        <v>2019</v>
      </c>
      <c r="E278">
        <v>1</v>
      </c>
      <c r="F278" s="4">
        <v>35.759356609999998</v>
      </c>
      <c r="G278">
        <v>4.8099999999999996</v>
      </c>
      <c r="H278">
        <v>1.4999999999999999E-2</v>
      </c>
      <c r="I278">
        <v>0.59</v>
      </c>
      <c r="K278" s="13">
        <v>9.7899999999999991</v>
      </c>
      <c r="L278" s="13">
        <v>0.38400000000000001</v>
      </c>
      <c r="M278" s="13">
        <v>0.16900000000000001</v>
      </c>
      <c r="N278" s="13">
        <v>5.08</v>
      </c>
      <c r="O278" s="13">
        <v>0.51</v>
      </c>
      <c r="P278" s="13">
        <v>0.61</v>
      </c>
      <c r="Q278" s="13">
        <v>4.88</v>
      </c>
      <c r="R278" s="13">
        <v>1.5189999999999999</v>
      </c>
      <c r="S278" s="13" t="s">
        <v>148</v>
      </c>
      <c r="T278" s="13">
        <v>0.80400000000000005</v>
      </c>
      <c r="U278" s="13">
        <v>0.42</v>
      </c>
      <c r="V278" s="13">
        <v>0.251</v>
      </c>
      <c r="W278" s="13">
        <v>9.8000000000000007</v>
      </c>
      <c r="AN278" t="s">
        <v>157</v>
      </c>
    </row>
    <row r="279" spans="1:40" x14ac:dyDescent="0.2">
      <c r="A279" t="s">
        <v>54</v>
      </c>
      <c r="B279" s="3">
        <v>43496</v>
      </c>
      <c r="C279" s="3">
        <v>43529</v>
      </c>
      <c r="D279" s="17">
        <v>2019</v>
      </c>
      <c r="E279">
        <v>2</v>
      </c>
      <c r="F279" s="4">
        <v>131.25474310000001</v>
      </c>
      <c r="G279">
        <v>4.88</v>
      </c>
      <c r="H279">
        <v>1.2999999999999999E-2</v>
      </c>
      <c r="I279">
        <v>0.32</v>
      </c>
      <c r="K279" s="13">
        <v>4.4000000000000004</v>
      </c>
      <c r="L279" s="13">
        <v>0.47899999999999998</v>
      </c>
      <c r="M279" s="13">
        <v>0.23599999999999999</v>
      </c>
      <c r="N279" s="13">
        <v>2.83</v>
      </c>
      <c r="O279" s="13">
        <v>0.32</v>
      </c>
      <c r="P279" s="13">
        <v>0.34</v>
      </c>
      <c r="Q279" s="13">
        <v>2.5499999999999998</v>
      </c>
      <c r="R279" s="13">
        <v>0.75900000000000001</v>
      </c>
      <c r="S279" s="13" t="s">
        <v>148</v>
      </c>
      <c r="T279" s="13">
        <v>0.89900000000000002</v>
      </c>
      <c r="U279" s="13">
        <v>0.42</v>
      </c>
      <c r="V279" s="13">
        <v>0.184</v>
      </c>
      <c r="W279" s="13">
        <v>4.5</v>
      </c>
    </row>
    <row r="280" spans="1:40" x14ac:dyDescent="0.2">
      <c r="A280" t="s">
        <v>54</v>
      </c>
      <c r="B280" s="3">
        <v>43529</v>
      </c>
      <c r="C280" s="3">
        <v>43552</v>
      </c>
      <c r="D280" s="17">
        <v>2019</v>
      </c>
      <c r="E280">
        <v>3</v>
      </c>
      <c r="F280" s="4">
        <v>90.044589560000006</v>
      </c>
      <c r="G280">
        <v>5.07</v>
      </c>
      <c r="H280">
        <v>8.9999999999999993E-3</v>
      </c>
      <c r="I280">
        <v>0.26</v>
      </c>
      <c r="K280" s="13">
        <v>4.5199999999999996</v>
      </c>
      <c r="L280" s="13">
        <v>0.316</v>
      </c>
      <c r="M280" s="13">
        <v>0.105</v>
      </c>
      <c r="N280" s="13">
        <v>2.6</v>
      </c>
      <c r="O280" s="13">
        <v>0.23</v>
      </c>
      <c r="P280" s="13">
        <v>0.28000000000000003</v>
      </c>
      <c r="Q280" s="13">
        <v>2.35</v>
      </c>
      <c r="R280" s="13">
        <v>0.6</v>
      </c>
      <c r="S280" s="12">
        <v>1.2E-2</v>
      </c>
      <c r="T280" s="13">
        <v>0.42</v>
      </c>
      <c r="U280" s="13" t="s">
        <v>149</v>
      </c>
      <c r="V280" s="13">
        <v>0</v>
      </c>
      <c r="W280" s="13">
        <v>4.3</v>
      </c>
      <c r="AN280" t="s">
        <v>116</v>
      </c>
    </row>
    <row r="281" spans="1:40" x14ac:dyDescent="0.2">
      <c r="A281" t="s">
        <v>54</v>
      </c>
      <c r="B281" s="3">
        <v>43552</v>
      </c>
      <c r="C281" s="3">
        <v>43580</v>
      </c>
      <c r="D281" s="17">
        <v>2019</v>
      </c>
      <c r="E281">
        <v>4</v>
      </c>
      <c r="F281" s="4">
        <v>0</v>
      </c>
      <c r="K281" s="13"/>
      <c r="L281" s="13"/>
      <c r="M281" s="13"/>
      <c r="N281" s="13"/>
      <c r="O281" s="13"/>
      <c r="P281" s="13"/>
      <c r="Q281" s="13"/>
      <c r="R281" s="13"/>
      <c r="S281" s="12"/>
      <c r="T281" s="13"/>
      <c r="U281" s="13"/>
      <c r="V281" s="13"/>
      <c r="W281" s="13"/>
    </row>
    <row r="282" spans="1:40" x14ac:dyDescent="0.2">
      <c r="A282" t="s">
        <v>54</v>
      </c>
      <c r="B282" s="3">
        <v>43580</v>
      </c>
      <c r="C282" s="3">
        <v>43620</v>
      </c>
      <c r="D282" s="17">
        <v>2019</v>
      </c>
      <c r="E282">
        <v>5</v>
      </c>
      <c r="F282" s="4">
        <v>91.805072199999998</v>
      </c>
      <c r="G282">
        <v>6.36</v>
      </c>
      <c r="H282">
        <v>0</v>
      </c>
      <c r="I282">
        <v>0.75</v>
      </c>
      <c r="K282" s="13">
        <v>10.01</v>
      </c>
      <c r="L282" s="13">
        <v>0.66100000000000003</v>
      </c>
      <c r="M282" s="13">
        <v>0.97399999999999998</v>
      </c>
      <c r="N282" s="13">
        <v>6.78</v>
      </c>
      <c r="O282" s="13">
        <v>0.79</v>
      </c>
      <c r="P282" s="13">
        <v>0.84</v>
      </c>
      <c r="Q282" s="13">
        <v>4.72</v>
      </c>
      <c r="R282" s="13">
        <v>4.5469999999999997</v>
      </c>
      <c r="S282" s="12">
        <v>9.7000000000000003E-2</v>
      </c>
      <c r="T282" s="13">
        <v>2.2810000000000001</v>
      </c>
      <c r="U282" s="13">
        <v>1.62</v>
      </c>
      <c r="V282" s="13">
        <v>0.64600000000000013</v>
      </c>
      <c r="W282" s="13">
        <v>14.8</v>
      </c>
      <c r="AN282" t="s">
        <v>14</v>
      </c>
    </row>
    <row r="283" spans="1:40" x14ac:dyDescent="0.2">
      <c r="A283" t="s">
        <v>54</v>
      </c>
      <c r="B283" s="3">
        <v>43620</v>
      </c>
      <c r="C283" s="3">
        <v>43643</v>
      </c>
      <c r="D283" s="17">
        <v>2019</v>
      </c>
      <c r="E283">
        <v>6</v>
      </c>
      <c r="F283" s="4">
        <v>37.857567269999997</v>
      </c>
      <c r="G283">
        <v>5.86</v>
      </c>
      <c r="H283">
        <v>1E-3</v>
      </c>
      <c r="I283">
        <v>0.45</v>
      </c>
      <c r="K283" s="13">
        <v>4.66</v>
      </c>
      <c r="L283" s="13">
        <v>0.35</v>
      </c>
      <c r="M283" s="13">
        <v>0.35099999999999998</v>
      </c>
      <c r="N283" s="13">
        <v>3.4</v>
      </c>
      <c r="O283" s="13">
        <v>0.55000000000000004</v>
      </c>
      <c r="P283" s="13">
        <v>0.35</v>
      </c>
      <c r="Q283" s="13">
        <v>2.37</v>
      </c>
      <c r="R283" s="13">
        <v>2.6760000000000002</v>
      </c>
      <c r="S283" s="12">
        <v>1.0999999999999999E-2</v>
      </c>
      <c r="T283" s="13">
        <v>1.1099999999999999</v>
      </c>
      <c r="U283" s="13">
        <v>0.76</v>
      </c>
      <c r="V283" s="13">
        <v>0.40900000000000003</v>
      </c>
      <c r="W283" s="13">
        <v>13.2</v>
      </c>
      <c r="AN283" t="s">
        <v>115</v>
      </c>
    </row>
    <row r="284" spans="1:40" x14ac:dyDescent="0.2">
      <c r="A284" t="s">
        <v>54</v>
      </c>
      <c r="B284" s="3">
        <v>43643</v>
      </c>
      <c r="C284" s="3">
        <v>43679</v>
      </c>
      <c r="D284" s="17">
        <v>2019</v>
      </c>
      <c r="E284">
        <v>7</v>
      </c>
      <c r="F284" s="4">
        <v>25.97402597</v>
      </c>
      <c r="G284">
        <v>6.14</v>
      </c>
      <c r="H284">
        <v>1E-3</v>
      </c>
      <c r="I284">
        <v>0.79</v>
      </c>
      <c r="K284" s="13">
        <v>14.16</v>
      </c>
      <c r="L284" s="13">
        <v>0.379</v>
      </c>
      <c r="M284" s="13">
        <v>0.64600000000000002</v>
      </c>
      <c r="N284" s="13">
        <v>7.98</v>
      </c>
      <c r="O284" s="13">
        <v>0.98</v>
      </c>
      <c r="P284" s="13">
        <v>1.1599999999999999</v>
      </c>
      <c r="Q284" s="13">
        <v>6.91</v>
      </c>
      <c r="R284" s="13">
        <v>4.774</v>
      </c>
      <c r="S284" s="12">
        <v>7.4999999999999997E-2</v>
      </c>
      <c r="T284" s="13">
        <v>1.7689999999999999</v>
      </c>
      <c r="U284" s="13">
        <v>1.39</v>
      </c>
      <c r="V284" s="13">
        <v>0.74399999999999988</v>
      </c>
      <c r="W284" s="13">
        <v>16.8</v>
      </c>
      <c r="AN284" t="s">
        <v>116</v>
      </c>
    </row>
    <row r="285" spans="1:40" x14ac:dyDescent="0.2">
      <c r="A285" t="s">
        <v>54</v>
      </c>
      <c r="B285" s="3">
        <v>43679</v>
      </c>
      <c r="C285" s="3">
        <v>43705</v>
      </c>
      <c r="D285" s="17">
        <v>2019</v>
      </c>
      <c r="E285">
        <v>8</v>
      </c>
      <c r="F285" s="4">
        <v>110.7432872</v>
      </c>
      <c r="G285">
        <v>5.59</v>
      </c>
      <c r="H285">
        <v>3.0000000000000001E-3</v>
      </c>
      <c r="I285">
        <v>0.32</v>
      </c>
      <c r="K285" s="13">
        <v>4.6900000000000004</v>
      </c>
      <c r="L285" s="13">
        <v>0.21099999999999999</v>
      </c>
      <c r="M285" s="13">
        <v>0.34300000000000003</v>
      </c>
      <c r="N285" s="13">
        <v>3.11</v>
      </c>
      <c r="O285" s="13">
        <v>0.41</v>
      </c>
      <c r="P285" s="13">
        <v>0.35</v>
      </c>
      <c r="Q285" s="13">
        <v>2.68</v>
      </c>
      <c r="R285" s="13">
        <v>1.75</v>
      </c>
      <c r="S285" s="12" t="s">
        <v>148</v>
      </c>
      <c r="T285" s="13">
        <v>0.94099999999999995</v>
      </c>
      <c r="U285" s="13">
        <v>0.73</v>
      </c>
      <c r="V285" s="13">
        <v>0.38699999999999996</v>
      </c>
      <c r="W285" s="13">
        <v>12.2</v>
      </c>
    </row>
    <row r="286" spans="1:40" x14ac:dyDescent="0.2">
      <c r="A286" t="s">
        <v>54</v>
      </c>
      <c r="B286" s="3">
        <v>43705</v>
      </c>
      <c r="C286" s="3">
        <v>43734</v>
      </c>
      <c r="D286" s="17">
        <v>2019</v>
      </c>
      <c r="E286">
        <v>9</v>
      </c>
      <c r="F286" s="4">
        <v>119.40129589999999</v>
      </c>
      <c r="G286">
        <v>5.39</v>
      </c>
      <c r="H286">
        <v>4.0000000000000001E-3</v>
      </c>
      <c r="I286">
        <v>0.42</v>
      </c>
      <c r="K286" s="13">
        <v>6.81</v>
      </c>
      <c r="L286" s="13">
        <v>0.224</v>
      </c>
      <c r="M286" s="13">
        <v>0.25</v>
      </c>
      <c r="N286" s="13">
        <v>3.59</v>
      </c>
      <c r="O286" s="13">
        <v>0.42</v>
      </c>
      <c r="P286" s="13">
        <v>0.42</v>
      </c>
      <c r="Q286" s="13">
        <v>3.46</v>
      </c>
      <c r="R286" s="13">
        <v>1.4139999999999999</v>
      </c>
      <c r="S286" s="12" t="s">
        <v>148</v>
      </c>
      <c r="T286" s="13">
        <v>0.68400000000000005</v>
      </c>
      <c r="U286" s="13">
        <v>0.46</v>
      </c>
      <c r="V286" s="13">
        <v>0.21000000000000002</v>
      </c>
      <c r="W286" s="13">
        <v>7.8</v>
      </c>
      <c r="AN286" t="s">
        <v>158</v>
      </c>
    </row>
    <row r="287" spans="1:40" x14ac:dyDescent="0.2">
      <c r="A287" t="s">
        <v>54</v>
      </c>
      <c r="B287" s="3">
        <v>43734</v>
      </c>
      <c r="C287" s="3">
        <v>43762</v>
      </c>
      <c r="D287" s="17">
        <v>2019</v>
      </c>
      <c r="E287">
        <v>10</v>
      </c>
      <c r="F287" s="4">
        <v>135.00080170000001</v>
      </c>
      <c r="G287">
        <v>5.37</v>
      </c>
      <c r="H287">
        <v>4.0000000000000001E-3</v>
      </c>
      <c r="I287">
        <v>0.44</v>
      </c>
      <c r="K287" s="13">
        <v>8.14</v>
      </c>
      <c r="L287" s="13">
        <v>0.13500000000000001</v>
      </c>
      <c r="M287" s="13">
        <v>9.5000000000000001E-2</v>
      </c>
      <c r="N287" s="13">
        <v>4.01</v>
      </c>
      <c r="O287" s="13">
        <v>0.49</v>
      </c>
      <c r="P287" s="13">
        <v>0.53</v>
      </c>
      <c r="Q287" s="13">
        <v>4.1399999999999997</v>
      </c>
      <c r="R287" s="13">
        <v>1.401</v>
      </c>
      <c r="S287" s="12" t="s">
        <v>148</v>
      </c>
      <c r="T287" s="13">
        <v>0.46500000000000002</v>
      </c>
      <c r="U287" s="13">
        <v>0.33</v>
      </c>
      <c r="V287" s="13">
        <v>0.23500000000000001</v>
      </c>
      <c r="W287" s="13">
        <v>8.6999999999999993</v>
      </c>
      <c r="AN287" t="s">
        <v>115</v>
      </c>
    </row>
    <row r="288" spans="1:40" x14ac:dyDescent="0.2">
      <c r="A288" t="s">
        <v>54</v>
      </c>
      <c r="B288" s="3">
        <v>43762</v>
      </c>
      <c r="C288" s="3">
        <v>43797</v>
      </c>
      <c r="D288" s="17">
        <v>2019</v>
      </c>
      <c r="E288">
        <v>11</v>
      </c>
      <c r="F288" s="4">
        <v>89.685846170000005</v>
      </c>
      <c r="G288">
        <v>5.0599999999999996</v>
      </c>
      <c r="H288">
        <v>8.9999999999999993E-3</v>
      </c>
      <c r="I288">
        <v>0.45</v>
      </c>
      <c r="K288" s="13">
        <v>4.1399999999999997</v>
      </c>
      <c r="L288" s="13">
        <v>0.25700000000000001</v>
      </c>
      <c r="M288" s="13">
        <v>0.13</v>
      </c>
      <c r="N288" s="13">
        <v>2.7</v>
      </c>
      <c r="O288" s="13">
        <v>0.34</v>
      </c>
      <c r="P288" s="13">
        <v>0.3</v>
      </c>
      <c r="Q288" s="13">
        <v>2.5</v>
      </c>
      <c r="R288" s="13">
        <v>1.407</v>
      </c>
      <c r="S288" s="12">
        <v>1.0999999999999999E-2</v>
      </c>
      <c r="T288" s="13">
        <v>0.65700000000000003</v>
      </c>
      <c r="U288" s="13">
        <v>0.4</v>
      </c>
      <c r="V288" s="13">
        <v>0.27</v>
      </c>
      <c r="W288" s="13">
        <v>10</v>
      </c>
    </row>
    <row r="289" spans="1:40" x14ac:dyDescent="0.2">
      <c r="A289" t="s">
        <v>54</v>
      </c>
      <c r="B289" s="3">
        <v>43797</v>
      </c>
      <c r="C289" s="3">
        <v>43837</v>
      </c>
      <c r="D289" s="17">
        <v>2019</v>
      </c>
      <c r="E289">
        <v>12</v>
      </c>
      <c r="F289" s="4">
        <v>123.9241571</v>
      </c>
      <c r="G289">
        <v>5.05</v>
      </c>
      <c r="H289">
        <v>8.9999999999999993E-3</v>
      </c>
      <c r="I289">
        <v>0.63</v>
      </c>
      <c r="K289" s="13">
        <v>11.26</v>
      </c>
      <c r="L289" s="13">
        <v>0.316</v>
      </c>
      <c r="M289" s="13">
        <v>0.08</v>
      </c>
      <c r="N289" s="13">
        <v>5.38</v>
      </c>
      <c r="O289" s="13">
        <v>0.67</v>
      </c>
      <c r="P289" s="13">
        <v>0.77</v>
      </c>
      <c r="Q289" s="13">
        <v>5.45</v>
      </c>
      <c r="R289" s="13">
        <v>1.7290000000000001</v>
      </c>
      <c r="S289" s="12" t="s">
        <v>148</v>
      </c>
      <c r="T289" s="13">
        <v>0.58600000000000008</v>
      </c>
      <c r="U289" s="13">
        <v>0.27</v>
      </c>
      <c r="V289" s="13">
        <v>0.19</v>
      </c>
      <c r="W289" s="13">
        <v>5.7</v>
      </c>
      <c r="AN289" t="s">
        <v>122</v>
      </c>
    </row>
    <row r="290" spans="1:40" x14ac:dyDescent="0.2">
      <c r="A290" t="s">
        <v>54</v>
      </c>
      <c r="B290" s="3">
        <v>43837</v>
      </c>
      <c r="C290" s="3">
        <v>43866</v>
      </c>
      <c r="D290" s="33">
        <v>2020</v>
      </c>
      <c r="E290" s="33">
        <v>1</v>
      </c>
      <c r="F290" s="34">
        <v>109.6729776</v>
      </c>
      <c r="G290" s="33">
        <v>5.1100000000000003</v>
      </c>
      <c r="H290" s="35">
        <v>7.762471E-3</v>
      </c>
      <c r="I290" s="36">
        <v>0.57019379999999997</v>
      </c>
      <c r="J290" s="36">
        <v>0.121747217</v>
      </c>
      <c r="K290" s="36">
        <v>9.7066359999999996</v>
      </c>
      <c r="L290" s="36">
        <v>0.3849168</v>
      </c>
      <c r="M290" s="36">
        <v>9.6600000000000005E-2</v>
      </c>
      <c r="N290" s="36">
        <v>4.8899999999999997</v>
      </c>
      <c r="O290" s="36">
        <v>0.54027009999999998</v>
      </c>
      <c r="P290" s="36">
        <v>0.59900209999999998</v>
      </c>
      <c r="Q290" s="36">
        <v>5.1754939999999996</v>
      </c>
      <c r="R290" s="36">
        <v>1.386209</v>
      </c>
      <c r="S290" s="12" t="s">
        <v>148</v>
      </c>
      <c r="T290" s="36">
        <v>0.66891679999999998</v>
      </c>
      <c r="U290" s="36">
        <v>0.28399999999999997</v>
      </c>
      <c r="V290" s="36">
        <v>0.18739999999999996</v>
      </c>
      <c r="W290" s="36">
        <v>5.902622</v>
      </c>
      <c r="AN290" s="33" t="s">
        <v>115</v>
      </c>
    </row>
    <row r="291" spans="1:40" x14ac:dyDescent="0.2">
      <c r="A291" t="s">
        <v>54</v>
      </c>
      <c r="B291" s="3">
        <v>43866</v>
      </c>
      <c r="C291" s="3">
        <v>43894</v>
      </c>
      <c r="D291" s="33">
        <v>2020</v>
      </c>
      <c r="E291" s="33">
        <v>2</v>
      </c>
      <c r="F291" s="34">
        <v>132.416641</v>
      </c>
      <c r="G291" s="33">
        <v>5.1100000000000003</v>
      </c>
      <c r="H291" s="35">
        <v>7.762471E-3</v>
      </c>
      <c r="I291" s="36">
        <v>0.95086720000000002</v>
      </c>
      <c r="J291" s="36">
        <v>0.13764509799999999</v>
      </c>
      <c r="K291" s="36">
        <v>17.602209999999999</v>
      </c>
      <c r="L291" s="36">
        <v>0.18114240000000001</v>
      </c>
      <c r="M291" s="36" t="s">
        <v>138</v>
      </c>
      <c r="N291" s="36">
        <v>7.76</v>
      </c>
      <c r="O291" s="36">
        <v>0.87876759999999998</v>
      </c>
      <c r="P291" s="36">
        <v>1.206054</v>
      </c>
      <c r="Q291" s="36">
        <v>8.7092480000000005</v>
      </c>
      <c r="R291" s="36">
        <v>1.699684</v>
      </c>
      <c r="S291" s="12" t="s">
        <v>148</v>
      </c>
      <c r="T291" s="36">
        <v>0.28114240000000001</v>
      </c>
      <c r="U291" s="13" t="s">
        <v>149</v>
      </c>
      <c r="V291" s="36">
        <v>8.5000000000000006E-2</v>
      </c>
      <c r="W291" s="36">
        <v>5.017582</v>
      </c>
      <c r="AN291" s="33" t="s">
        <v>180</v>
      </c>
    </row>
    <row r="292" spans="1:40" x14ac:dyDescent="0.2">
      <c r="A292" t="s">
        <v>54</v>
      </c>
      <c r="B292" s="3">
        <v>43894</v>
      </c>
      <c r="C292" s="3">
        <v>43921</v>
      </c>
      <c r="D292" s="33">
        <v>2020</v>
      </c>
      <c r="E292" s="33">
        <v>3</v>
      </c>
      <c r="F292" s="34">
        <v>57.875593600000002</v>
      </c>
      <c r="G292" s="33">
        <v>5.25</v>
      </c>
      <c r="H292" s="35">
        <v>5.6234129999999998E-3</v>
      </c>
      <c r="I292" s="36">
        <v>0.54224810000000001</v>
      </c>
      <c r="J292" s="36">
        <v>0.13834127399999999</v>
      </c>
      <c r="K292" s="36">
        <v>8.7425719999999991</v>
      </c>
      <c r="L292" s="36">
        <v>0.32901239999999998</v>
      </c>
      <c r="M292" s="36">
        <v>0.152</v>
      </c>
      <c r="N292" s="36">
        <v>4.4000000000000004</v>
      </c>
      <c r="O292" s="36">
        <v>0.37662459999999998</v>
      </c>
      <c r="P292" s="36">
        <v>0.45705489999999999</v>
      </c>
      <c r="Q292" s="36">
        <v>4.8824920000000001</v>
      </c>
      <c r="R292" s="36">
        <v>0.99703030000000004</v>
      </c>
      <c r="S292" s="12" t="s">
        <v>148</v>
      </c>
      <c r="T292" s="36">
        <v>0.65201240000000005</v>
      </c>
      <c r="U292" s="36">
        <v>0.32300000000000001</v>
      </c>
      <c r="V292" s="36">
        <v>0.17100000000000001</v>
      </c>
      <c r="W292" s="36">
        <v>5.4631489999999996</v>
      </c>
      <c r="AN292" s="33" t="s">
        <v>181</v>
      </c>
    </row>
    <row r="293" spans="1:40" x14ac:dyDescent="0.2">
      <c r="A293" t="s">
        <v>54</v>
      </c>
      <c r="B293" s="3">
        <v>43921</v>
      </c>
      <c r="C293" s="3">
        <v>43949</v>
      </c>
      <c r="D293" s="33">
        <v>2020</v>
      </c>
      <c r="E293" s="33">
        <v>4</v>
      </c>
      <c r="F293" s="34">
        <v>3.4987335590000002</v>
      </c>
      <c r="G293" s="33">
        <v>4.79</v>
      </c>
      <c r="H293" s="35">
        <v>1.6218100999999999E-2</v>
      </c>
      <c r="I293" s="36">
        <v>6.9966929999999996</v>
      </c>
      <c r="J293" s="36">
        <v>1.3262158799999999</v>
      </c>
      <c r="K293" s="36">
        <v>122.7376</v>
      </c>
      <c r="L293" s="36">
        <v>1.9001790000000001</v>
      </c>
      <c r="M293" s="36">
        <v>0.9335</v>
      </c>
      <c r="N293" s="36">
        <v>50.39</v>
      </c>
      <c r="O293" s="36">
        <v>7.6740000000000004</v>
      </c>
      <c r="P293" s="36">
        <v>11.009</v>
      </c>
      <c r="Q293" s="36">
        <v>63.798000000000002</v>
      </c>
      <c r="R293" s="36">
        <v>1.796</v>
      </c>
      <c r="S293" s="36">
        <v>2.5000000000000001E-2</v>
      </c>
      <c r="T293" s="36">
        <v>4.5331790000000005</v>
      </c>
      <c r="U293" s="36">
        <v>2.633</v>
      </c>
      <c r="V293" s="36">
        <v>1.6995</v>
      </c>
      <c r="W293" s="36">
        <v>51.545020000000001</v>
      </c>
      <c r="AN293" s="33" t="s">
        <v>182</v>
      </c>
    </row>
    <row r="294" spans="1:40" x14ac:dyDescent="0.2">
      <c r="A294" t="s">
        <v>54</v>
      </c>
      <c r="B294" s="3">
        <v>43949</v>
      </c>
      <c r="C294" s="3">
        <v>43979</v>
      </c>
      <c r="D294" s="33">
        <v>2020</v>
      </c>
      <c r="E294" s="33">
        <v>5</v>
      </c>
      <c r="F294" s="34">
        <v>39.045921399999997</v>
      </c>
      <c r="G294" s="33">
        <v>5.46</v>
      </c>
      <c r="H294" s="35">
        <v>3.4673690000000001E-3</v>
      </c>
      <c r="I294" s="36">
        <v>0.81723840000000003</v>
      </c>
      <c r="J294" s="36">
        <v>9.0869063999999999E-2</v>
      </c>
      <c r="K294" s="36">
        <v>15.72228</v>
      </c>
      <c r="L294" s="36">
        <v>0.41928559999999998</v>
      </c>
      <c r="M294" s="36">
        <v>0.39200000000000002</v>
      </c>
      <c r="N294" s="36">
        <v>7.94</v>
      </c>
      <c r="O294" s="36">
        <v>0.96516619999999997</v>
      </c>
      <c r="P294" s="36">
        <v>1.1590609999999999</v>
      </c>
      <c r="Q294" s="36">
        <v>8.1409500000000001</v>
      </c>
      <c r="R294" s="36">
        <v>2.1240899999999998</v>
      </c>
      <c r="S294" s="12" t="s">
        <v>148</v>
      </c>
      <c r="T294" s="36">
        <v>1.3082856</v>
      </c>
      <c r="U294" s="36">
        <v>0.88900000000000001</v>
      </c>
      <c r="V294" s="36">
        <v>0.497</v>
      </c>
      <c r="W294" s="36">
        <v>14.995889999999999</v>
      </c>
      <c r="AN294" s="33" t="s">
        <v>116</v>
      </c>
    </row>
    <row r="295" spans="1:40" x14ac:dyDescent="0.2">
      <c r="A295" t="s">
        <v>54</v>
      </c>
      <c r="B295" s="3">
        <v>43979</v>
      </c>
      <c r="C295" s="3">
        <v>44012</v>
      </c>
      <c r="D295" s="33">
        <v>2020</v>
      </c>
      <c r="E295" s="33">
        <v>6</v>
      </c>
      <c r="F295" s="34">
        <v>60.145270230000001</v>
      </c>
      <c r="G295" s="33">
        <v>5.84</v>
      </c>
      <c r="H295" s="35">
        <v>1.4454400000000001E-3</v>
      </c>
      <c r="I295" s="36">
        <v>0.31880120000000001</v>
      </c>
      <c r="J295" s="36">
        <v>0.107722779</v>
      </c>
      <c r="K295" s="36">
        <v>4.568797</v>
      </c>
      <c r="L295" s="36">
        <v>0.32974290000000001</v>
      </c>
      <c r="M295" s="36">
        <v>0.23469999999999999</v>
      </c>
      <c r="N295" s="36">
        <v>3.36</v>
      </c>
      <c r="O295" s="36">
        <v>0.49951030000000002</v>
      </c>
      <c r="P295" s="36">
        <v>0.45977859999999998</v>
      </c>
      <c r="Q295" s="36">
        <v>3.0305939999999998</v>
      </c>
      <c r="R295" s="36">
        <v>2.19407</v>
      </c>
      <c r="S295" s="36">
        <v>2.500691E-2</v>
      </c>
      <c r="T295" s="36">
        <v>1.0767428999999999</v>
      </c>
      <c r="U295" s="36">
        <v>0.747</v>
      </c>
      <c r="V295" s="36">
        <v>0.51229999999999998</v>
      </c>
      <c r="W295" s="36">
        <v>14</v>
      </c>
      <c r="AN295" s="33" t="s">
        <v>115</v>
      </c>
    </row>
    <row r="296" spans="1:40" x14ac:dyDescent="0.2">
      <c r="A296" t="s">
        <v>54</v>
      </c>
      <c r="B296" s="3">
        <v>44012</v>
      </c>
      <c r="C296" s="3">
        <v>44047</v>
      </c>
      <c r="D296" s="33">
        <v>2020</v>
      </c>
      <c r="E296" s="33">
        <v>7</v>
      </c>
      <c r="F296" s="34">
        <v>168.7651492</v>
      </c>
      <c r="G296" s="33">
        <v>5.51</v>
      </c>
      <c r="H296" s="35">
        <v>3.0902949999999998E-3</v>
      </c>
      <c r="I296" s="36">
        <v>0.36623899999999998</v>
      </c>
      <c r="J296" s="36">
        <v>2.4163897E-2</v>
      </c>
      <c r="K296" s="36">
        <v>7.404223</v>
      </c>
      <c r="L296" s="36">
        <v>8.1614210000000006E-2</v>
      </c>
      <c r="M296" s="36">
        <v>0.1188</v>
      </c>
      <c r="N296" s="36">
        <v>3.6</v>
      </c>
      <c r="O296" s="36">
        <v>0.38155270000000002</v>
      </c>
      <c r="P296" s="36">
        <v>0.45716469999999998</v>
      </c>
      <c r="Q296" s="36">
        <v>3.5351840000000001</v>
      </c>
      <c r="R296" s="36">
        <v>0.89452790000000004</v>
      </c>
      <c r="S296" s="36" t="s">
        <v>172</v>
      </c>
      <c r="T296" s="36">
        <v>0.43261421</v>
      </c>
      <c r="U296" s="36">
        <v>0.35099999999999998</v>
      </c>
      <c r="V296" s="36">
        <v>0.23219999999999996</v>
      </c>
      <c r="W296" s="36">
        <v>6.7</v>
      </c>
      <c r="AN296" s="33"/>
    </row>
    <row r="297" spans="1:40" x14ac:dyDescent="0.2">
      <c r="A297" t="s">
        <v>54</v>
      </c>
      <c r="B297" s="3">
        <v>44047</v>
      </c>
      <c r="C297" s="3">
        <v>44077</v>
      </c>
      <c r="D297" s="33">
        <v>2020</v>
      </c>
      <c r="E297" s="33">
        <v>8</v>
      </c>
      <c r="F297" s="34">
        <v>30.670854200000001</v>
      </c>
      <c r="G297" s="33">
        <v>5.42</v>
      </c>
      <c r="H297" s="35">
        <v>3.8018940000000001E-3</v>
      </c>
      <c r="I297" s="36">
        <v>0.57107140000000001</v>
      </c>
      <c r="J297" s="36">
        <v>0.112625566</v>
      </c>
      <c r="K297" s="36">
        <v>9.9230699999999992</v>
      </c>
      <c r="L297" s="36">
        <v>0.51330100000000001</v>
      </c>
      <c r="M297" s="36">
        <v>0.41739999999999999</v>
      </c>
      <c r="N297" s="36">
        <v>5.62</v>
      </c>
      <c r="O297" s="36">
        <v>0.88369439999999999</v>
      </c>
      <c r="P297" s="36">
        <v>0.89472479999999999</v>
      </c>
      <c r="Q297" s="36">
        <v>4.9685819999999996</v>
      </c>
      <c r="R297" s="36">
        <v>2.130674</v>
      </c>
      <c r="S297" s="36" t="s">
        <v>172</v>
      </c>
      <c r="T297" s="36">
        <v>1.5023010000000001</v>
      </c>
      <c r="U297" s="36">
        <v>0.98899999999999999</v>
      </c>
      <c r="V297" s="36">
        <v>0.5716</v>
      </c>
      <c r="W297" s="36">
        <v>13</v>
      </c>
      <c r="AN297" s="33"/>
    </row>
    <row r="298" spans="1:40" x14ac:dyDescent="0.2">
      <c r="A298" t="s">
        <v>54</v>
      </c>
      <c r="B298" s="3">
        <v>44077</v>
      </c>
      <c r="C298" s="3">
        <v>44110</v>
      </c>
      <c r="D298" s="33">
        <v>2020</v>
      </c>
      <c r="E298" s="33">
        <v>9</v>
      </c>
      <c r="F298" s="34">
        <v>100.5573947</v>
      </c>
      <c r="G298" s="33">
        <v>5.28</v>
      </c>
      <c r="H298" s="35">
        <v>5.2480749999999996E-3</v>
      </c>
      <c r="I298" s="36">
        <v>0.55593309999999996</v>
      </c>
      <c r="J298" s="36">
        <v>7.0113765999999994E-2</v>
      </c>
      <c r="K298" s="36">
        <v>10.51557</v>
      </c>
      <c r="L298" s="36">
        <v>0.2105892</v>
      </c>
      <c r="M298" s="36">
        <v>0.12540000000000001</v>
      </c>
      <c r="N298" s="36">
        <v>5.4</v>
      </c>
      <c r="O298" s="36">
        <v>0.6187899</v>
      </c>
      <c r="P298" s="36">
        <v>0.70701029999999998</v>
      </c>
      <c r="Q298" s="36">
        <v>5.3442769999999999</v>
      </c>
      <c r="R298" s="36">
        <v>1.541728</v>
      </c>
      <c r="S298" s="36" t="s">
        <v>172</v>
      </c>
      <c r="T298" s="36">
        <v>0.73558920000000005</v>
      </c>
      <c r="U298" s="36">
        <v>0.52500000000000002</v>
      </c>
      <c r="V298" s="36">
        <v>0.39960000000000001</v>
      </c>
      <c r="W298" s="36">
        <v>11</v>
      </c>
      <c r="AN298" s="33"/>
    </row>
    <row r="299" spans="1:40" x14ac:dyDescent="0.2">
      <c r="A299" t="s">
        <v>54</v>
      </c>
      <c r="B299" s="3">
        <v>44110</v>
      </c>
      <c r="C299" s="3">
        <v>44138</v>
      </c>
      <c r="D299" s="33">
        <v>2020</v>
      </c>
      <c r="E299" s="33">
        <v>10</v>
      </c>
      <c r="F299" s="34">
        <v>147.84634389999999</v>
      </c>
      <c r="G299" s="33">
        <v>5.49</v>
      </c>
      <c r="H299" s="35">
        <v>3.2359369999999999E-3</v>
      </c>
      <c r="I299" s="36">
        <v>0.1793968</v>
      </c>
      <c r="J299" s="36">
        <v>-1.3383465000000001E-2</v>
      </c>
      <c r="K299" s="36">
        <v>4.172733</v>
      </c>
      <c r="L299" s="36">
        <v>0.15463550000000001</v>
      </c>
      <c r="M299" s="36">
        <v>8.1085268000000002E-2</v>
      </c>
      <c r="N299" s="36">
        <v>2.4500000000000002</v>
      </c>
      <c r="O299" s="36">
        <v>0.27041159999999997</v>
      </c>
      <c r="P299" s="36">
        <v>0.27414450000000001</v>
      </c>
      <c r="Q299" s="36">
        <v>2.454224</v>
      </c>
      <c r="R299" s="36">
        <v>1.40202</v>
      </c>
      <c r="S299" s="36" t="s">
        <v>172</v>
      </c>
      <c r="T299" s="36">
        <v>0.45163549999999997</v>
      </c>
      <c r="U299" s="36">
        <v>0.29699999999999999</v>
      </c>
      <c r="V299" s="36">
        <v>0.215914732</v>
      </c>
      <c r="W299" s="36">
        <v>9.1999999999999993</v>
      </c>
      <c r="AN299" s="33"/>
    </row>
    <row r="300" spans="1:40" x14ac:dyDescent="0.2">
      <c r="A300" t="s">
        <v>54</v>
      </c>
      <c r="B300" s="3">
        <v>44138</v>
      </c>
      <c r="C300" s="3">
        <v>44167</v>
      </c>
      <c r="D300" s="33">
        <v>2020</v>
      </c>
      <c r="E300" s="33">
        <v>11</v>
      </c>
      <c r="F300" s="34">
        <v>81.543728599999994</v>
      </c>
      <c r="G300" s="33">
        <v>5.16</v>
      </c>
      <c r="H300" s="35">
        <v>6.9183100000000004E-3</v>
      </c>
      <c r="I300" s="36">
        <v>0.80677169999999998</v>
      </c>
      <c r="J300" s="36">
        <v>0.12712026600000001</v>
      </c>
      <c r="K300" s="36">
        <v>14.711069999999999</v>
      </c>
      <c r="L300" s="36">
        <v>0.31439620000000001</v>
      </c>
      <c r="M300" s="36">
        <v>0.18210000000000001</v>
      </c>
      <c r="N300" s="36">
        <v>6.93</v>
      </c>
      <c r="O300" s="36">
        <v>0.67600000000000005</v>
      </c>
      <c r="P300" s="36">
        <v>0.876</v>
      </c>
      <c r="Q300" s="36">
        <v>7.01</v>
      </c>
      <c r="R300" s="36">
        <v>1.863</v>
      </c>
      <c r="S300" s="36" t="s">
        <v>172</v>
      </c>
      <c r="T300" s="36">
        <v>0.68639620000000001</v>
      </c>
      <c r="U300" s="36">
        <v>0.372</v>
      </c>
      <c r="V300" s="36">
        <v>0.18989999999999999</v>
      </c>
      <c r="W300" s="36">
        <v>6.8</v>
      </c>
      <c r="AN300" s="33" t="s">
        <v>183</v>
      </c>
    </row>
    <row r="301" spans="1:40" x14ac:dyDescent="0.2">
      <c r="A301" t="s">
        <v>54</v>
      </c>
      <c r="B301" s="3">
        <v>44167</v>
      </c>
      <c r="C301" s="3">
        <v>44201</v>
      </c>
      <c r="D301" s="33">
        <v>2020</v>
      </c>
      <c r="E301" s="33">
        <v>12</v>
      </c>
      <c r="F301" s="34">
        <v>105.4705551</v>
      </c>
      <c r="G301" s="33">
        <v>5.24</v>
      </c>
      <c r="H301" s="35">
        <v>5.7543990000000003E-3</v>
      </c>
      <c r="I301" s="36">
        <v>0.29121160000000001</v>
      </c>
      <c r="J301" s="36">
        <v>0.20738558100000001</v>
      </c>
      <c r="K301" s="36">
        <v>1.814416</v>
      </c>
      <c r="L301" s="36">
        <v>0.3047976</v>
      </c>
      <c r="M301" s="36">
        <v>0.15989999999999999</v>
      </c>
      <c r="N301" s="36">
        <v>1.65</v>
      </c>
      <c r="O301" s="36">
        <v>0.154</v>
      </c>
      <c r="P301" s="36">
        <v>0.13600000000000001</v>
      </c>
      <c r="Q301" s="36">
        <v>1.32</v>
      </c>
      <c r="R301" s="36">
        <v>0.63300000000000001</v>
      </c>
      <c r="S301" s="36" t="s">
        <v>172</v>
      </c>
      <c r="T301" s="36">
        <v>0.59879759999999993</v>
      </c>
      <c r="U301" s="36">
        <v>0.29399999999999998</v>
      </c>
      <c r="V301" s="36">
        <v>0.1341</v>
      </c>
      <c r="W301" s="36">
        <v>5.4</v>
      </c>
      <c r="AN301" s="33"/>
    </row>
    <row r="302" spans="1:40" x14ac:dyDescent="0.2">
      <c r="A302" t="s">
        <v>54</v>
      </c>
      <c r="B302" s="3">
        <v>44201</v>
      </c>
      <c r="C302" s="3">
        <v>44229</v>
      </c>
      <c r="D302">
        <v>2021</v>
      </c>
      <c r="E302">
        <v>1</v>
      </c>
      <c r="F302" s="4">
        <v>94.148981820000003</v>
      </c>
      <c r="G302">
        <v>5.29</v>
      </c>
      <c r="H302" s="12">
        <v>5.1286140000000001E-3</v>
      </c>
      <c r="I302" s="13">
        <v>0.1754918</v>
      </c>
      <c r="J302" s="13">
        <v>7.6365726999999994E-2</v>
      </c>
      <c r="K302" s="13">
        <v>2.1455860000000002</v>
      </c>
      <c r="L302" s="13">
        <v>0.1904411</v>
      </c>
      <c r="M302" s="13">
        <v>6.9900000000000004E-2</v>
      </c>
      <c r="N302">
        <v>1.5</v>
      </c>
      <c r="O302" s="13">
        <v>0.14599999999999999</v>
      </c>
      <c r="P302" s="13">
        <v>0.14399999999999999</v>
      </c>
      <c r="Q302" s="13">
        <v>1.212</v>
      </c>
      <c r="R302" s="13">
        <v>0.53100000000000003</v>
      </c>
      <c r="S302" t="s">
        <v>187</v>
      </c>
      <c r="T302" s="13">
        <v>0.29044110000000001</v>
      </c>
      <c r="U302" t="s">
        <v>149</v>
      </c>
      <c r="V302" s="40">
        <v>3.0100000000000002E-2</v>
      </c>
      <c r="W302" s="13">
        <v>3.6</v>
      </c>
      <c r="AN302" t="s">
        <v>115</v>
      </c>
    </row>
    <row r="303" spans="1:40" x14ac:dyDescent="0.2">
      <c r="A303" t="s">
        <v>54</v>
      </c>
      <c r="B303" s="3">
        <v>44229</v>
      </c>
      <c r="C303" s="3">
        <v>44260</v>
      </c>
      <c r="D303">
        <v>2021</v>
      </c>
      <c r="E303">
        <v>2</v>
      </c>
      <c r="F303" s="4">
        <v>18.985803740000001</v>
      </c>
      <c r="G303">
        <v>5.0999999999999996</v>
      </c>
      <c r="H303" s="12">
        <v>7.9432819999999994E-3</v>
      </c>
      <c r="I303" s="13">
        <v>0.4355677</v>
      </c>
      <c r="J303" s="13">
        <v>0.28356193800000001</v>
      </c>
      <c r="K303" s="13">
        <v>3.290168</v>
      </c>
      <c r="L303" s="13">
        <v>0.54873380000000005</v>
      </c>
      <c r="M303" s="13">
        <v>0.13469999999999999</v>
      </c>
      <c r="N303">
        <v>2.57</v>
      </c>
      <c r="O303" s="13">
        <v>0.4230913</v>
      </c>
      <c r="P303" s="13">
        <v>0.37058930000000001</v>
      </c>
      <c r="Q303" s="13">
        <v>1.8500479999999999</v>
      </c>
      <c r="R303" s="13">
        <v>0.77368219999999999</v>
      </c>
      <c r="S303" t="s">
        <v>187</v>
      </c>
      <c r="T303" s="13">
        <v>0.88473380000000001</v>
      </c>
      <c r="U303" s="13">
        <v>0.33600000000000002</v>
      </c>
      <c r="V303" s="40">
        <v>0.20130000000000003</v>
      </c>
      <c r="W303" s="13">
        <v>5.2</v>
      </c>
      <c r="AN303" t="s">
        <v>134</v>
      </c>
    </row>
    <row r="304" spans="1:40" x14ac:dyDescent="0.2">
      <c r="A304" t="s">
        <v>54</v>
      </c>
      <c r="B304" s="3">
        <v>44260</v>
      </c>
      <c r="C304" s="3">
        <v>44285</v>
      </c>
      <c r="D304">
        <v>2021</v>
      </c>
      <c r="E304">
        <v>3</v>
      </c>
      <c r="F304" s="4">
        <v>49.841980309999997</v>
      </c>
      <c r="G304">
        <v>5.28</v>
      </c>
      <c r="H304" s="12">
        <v>5.2480749999999996E-3</v>
      </c>
      <c r="I304" s="13">
        <v>0.58027030000000002</v>
      </c>
      <c r="J304" s="13">
        <v>0.15598335999999999</v>
      </c>
      <c r="K304" s="13">
        <v>9.1837</v>
      </c>
      <c r="L304" s="13">
        <v>0.53690210000000005</v>
      </c>
      <c r="M304" s="13">
        <v>0.45419999999999999</v>
      </c>
      <c r="N304">
        <v>5.04</v>
      </c>
      <c r="O304" s="13">
        <v>0.63294360000000005</v>
      </c>
      <c r="P304" s="13">
        <v>0.70330139999999997</v>
      </c>
      <c r="Q304" s="13">
        <v>4.6452059999999999</v>
      </c>
      <c r="R304" s="13">
        <v>1.444502</v>
      </c>
      <c r="S304" t="s">
        <v>187</v>
      </c>
      <c r="T304" s="13">
        <v>1.2719021000000001</v>
      </c>
      <c r="U304" s="13">
        <v>0.73499999999999999</v>
      </c>
      <c r="V304" s="40">
        <v>0.28079999999999999</v>
      </c>
      <c r="W304" s="13">
        <v>10</v>
      </c>
    </row>
    <row r="305" spans="1:40" x14ac:dyDescent="0.2">
      <c r="A305" t="s">
        <v>54</v>
      </c>
      <c r="B305" s="3">
        <v>44285</v>
      </c>
      <c r="C305" s="3">
        <v>44320</v>
      </c>
      <c r="D305">
        <v>2021</v>
      </c>
      <c r="E305">
        <v>4</v>
      </c>
      <c r="F305" s="4">
        <v>13.669699850000001</v>
      </c>
      <c r="G305">
        <v>5.13</v>
      </c>
      <c r="H305" s="12">
        <v>7.4131020000000004E-3</v>
      </c>
      <c r="I305" s="13">
        <v>2.2895460000000001</v>
      </c>
      <c r="J305" s="13">
        <v>0.24654088199999999</v>
      </c>
      <c r="K305" s="13">
        <v>44.220889999999997</v>
      </c>
      <c r="L305" s="13">
        <v>0.30757319999999999</v>
      </c>
      <c r="M305" s="13">
        <v>0.1239</v>
      </c>
      <c r="N305">
        <v>18.899999999999999</v>
      </c>
      <c r="O305" s="13">
        <v>2.3065609999999999</v>
      </c>
      <c r="P305" s="13">
        <v>3.2333959999999999</v>
      </c>
      <c r="Q305" s="13">
        <v>20.2197</v>
      </c>
      <c r="R305" s="13">
        <v>6.209816</v>
      </c>
      <c r="S305" s="13">
        <v>1.6853779999999999E-2</v>
      </c>
      <c r="T305" s="13">
        <v>1.1515732000000001</v>
      </c>
      <c r="U305" s="13">
        <v>0.84399999999999997</v>
      </c>
      <c r="V305" s="40">
        <v>0.72009999999999996</v>
      </c>
      <c r="W305" s="13">
        <v>23</v>
      </c>
      <c r="AN305" t="s">
        <v>188</v>
      </c>
    </row>
    <row r="306" spans="1:40" x14ac:dyDescent="0.2">
      <c r="A306" t="s">
        <v>54</v>
      </c>
      <c r="B306" s="3">
        <v>44320</v>
      </c>
      <c r="C306" s="3">
        <v>44349</v>
      </c>
      <c r="D306">
        <v>2021</v>
      </c>
      <c r="E306">
        <v>5</v>
      </c>
      <c r="F306" s="4">
        <v>115.94941009999999</v>
      </c>
      <c r="G306">
        <v>5.75</v>
      </c>
      <c r="H306" s="12">
        <v>1.778279E-3</v>
      </c>
      <c r="I306" s="13">
        <v>0.26632329999999999</v>
      </c>
      <c r="J306" s="13">
        <v>0.13844146900000001</v>
      </c>
      <c r="K306" s="13">
        <v>2.768005</v>
      </c>
      <c r="L306" s="13">
        <v>0.23115160000000001</v>
      </c>
      <c r="M306" s="13">
        <v>0.37480000000000002</v>
      </c>
      <c r="N306">
        <v>2.33</v>
      </c>
      <c r="O306" s="13">
        <v>0.32353189999999998</v>
      </c>
      <c r="P306" s="13">
        <v>0.25458760000000002</v>
      </c>
      <c r="Q306" s="13">
        <v>1.797255</v>
      </c>
      <c r="R306" s="13">
        <v>1.3064439999999999</v>
      </c>
      <c r="S306" s="13">
        <v>3.4113839999999999E-2</v>
      </c>
      <c r="T306" s="13">
        <v>0.97515160000000001</v>
      </c>
      <c r="U306" s="13">
        <v>0.74399999999999999</v>
      </c>
      <c r="V306" s="40">
        <v>0.36919999999999997</v>
      </c>
      <c r="W306" s="13">
        <v>11</v>
      </c>
      <c r="AN306" t="s">
        <v>183</v>
      </c>
    </row>
    <row r="307" spans="1:40" x14ac:dyDescent="0.2">
      <c r="A307" t="s">
        <v>54</v>
      </c>
      <c r="B307" s="3">
        <v>44349</v>
      </c>
      <c r="C307" s="3">
        <v>44377</v>
      </c>
      <c r="D307">
        <v>2021</v>
      </c>
      <c r="E307">
        <v>6</v>
      </c>
      <c r="F307" s="4">
        <v>14.863858</v>
      </c>
      <c r="G307">
        <v>6.25</v>
      </c>
      <c r="H307" s="12">
        <v>5.6234099999999995E-4</v>
      </c>
      <c r="I307" s="13">
        <v>0.60422940000000003</v>
      </c>
      <c r="J307" s="13">
        <v>0.153474526</v>
      </c>
      <c r="K307" s="13">
        <v>9.7565989999999996</v>
      </c>
      <c r="L307" s="13">
        <v>0.61291249999999997</v>
      </c>
      <c r="M307" s="13">
        <v>0.74</v>
      </c>
      <c r="N307">
        <v>6.81</v>
      </c>
      <c r="O307" s="13">
        <v>1.198984</v>
      </c>
      <c r="P307" s="13">
        <v>0.98223680000000002</v>
      </c>
      <c r="Q307" s="13">
        <v>4.1920950000000001</v>
      </c>
      <c r="R307" s="13">
        <v>5.074732</v>
      </c>
      <c r="S307" s="13">
        <v>1.7330000000000002E-2</v>
      </c>
      <c r="T307" s="13">
        <v>2.0799124999999998</v>
      </c>
      <c r="U307" s="13">
        <v>1.4670000000000001</v>
      </c>
      <c r="V307" s="40">
        <v>0.72700000000000009</v>
      </c>
      <c r="W307" s="13">
        <v>16</v>
      </c>
      <c r="AN307" t="s">
        <v>189</v>
      </c>
    </row>
    <row r="308" spans="1:40" x14ac:dyDescent="0.2">
      <c r="A308" t="s">
        <v>54</v>
      </c>
      <c r="B308" s="3">
        <v>44377</v>
      </c>
      <c r="C308" s="3">
        <v>44411</v>
      </c>
      <c r="D308">
        <v>2021</v>
      </c>
      <c r="E308">
        <v>7</v>
      </c>
      <c r="F308" s="4">
        <v>143.1117902</v>
      </c>
      <c r="G308">
        <v>5.84</v>
      </c>
      <c r="H308" s="12">
        <v>1.4454400000000001E-3</v>
      </c>
      <c r="I308" s="13">
        <v>0.27472239999999998</v>
      </c>
      <c r="J308" s="13">
        <v>7.1487722000000004E-2</v>
      </c>
      <c r="K308" s="13">
        <v>4.399019</v>
      </c>
      <c r="L308" s="13">
        <v>0.1496516</v>
      </c>
      <c r="M308" s="13">
        <v>0.21279999999999999</v>
      </c>
      <c r="N308">
        <v>2.81</v>
      </c>
      <c r="O308" s="13">
        <v>0.40509669999999998</v>
      </c>
      <c r="P308" s="13">
        <v>0.37843589999999999</v>
      </c>
      <c r="Q308" s="13">
        <v>2.280872</v>
      </c>
      <c r="R308" s="13">
        <v>1.854422</v>
      </c>
      <c r="S308" t="s">
        <v>187</v>
      </c>
      <c r="T308" s="13">
        <v>0.79935219899999999</v>
      </c>
      <c r="U308" s="13">
        <v>0.64970059899999999</v>
      </c>
      <c r="V308" s="40">
        <v>0.436900599</v>
      </c>
      <c r="W308" s="13">
        <v>9.9</v>
      </c>
      <c r="AN308" t="s">
        <v>116</v>
      </c>
    </row>
    <row r="309" spans="1:40" x14ac:dyDescent="0.2">
      <c r="A309" t="s">
        <v>54</v>
      </c>
      <c r="B309" s="3">
        <v>44411</v>
      </c>
      <c r="C309" s="3">
        <v>44440</v>
      </c>
      <c r="D309">
        <v>2021</v>
      </c>
      <c r="E309">
        <v>8</v>
      </c>
      <c r="F309" s="4">
        <v>63.567514549999999</v>
      </c>
      <c r="G309">
        <v>5.8</v>
      </c>
      <c r="H309" s="12">
        <v>1.584893E-3</v>
      </c>
      <c r="I309" s="13">
        <v>0.22066810000000001</v>
      </c>
      <c r="J309" s="13">
        <v>6.316917E-3</v>
      </c>
      <c r="K309" s="13">
        <v>4.6396360000000003</v>
      </c>
      <c r="L309" s="13">
        <v>0.1221045</v>
      </c>
      <c r="M309" s="13">
        <v>0.2671</v>
      </c>
      <c r="N309">
        <v>2.62</v>
      </c>
      <c r="O309" s="13">
        <v>0.38403280000000001</v>
      </c>
      <c r="P309" s="13">
        <v>0.34758040000000001</v>
      </c>
      <c r="Q309" s="13">
        <v>2.241171</v>
      </c>
      <c r="R309" s="13">
        <v>1.2707390000000001</v>
      </c>
      <c r="S309" t="s">
        <v>187</v>
      </c>
      <c r="T309" s="13">
        <v>0.84510449999999993</v>
      </c>
      <c r="U309" s="13">
        <v>0.72299999999999998</v>
      </c>
      <c r="V309" s="40">
        <v>0.45589999999999997</v>
      </c>
      <c r="W309" s="13">
        <v>9.6999999999999993</v>
      </c>
    </row>
    <row r="310" spans="1:40" x14ac:dyDescent="0.2">
      <c r="A310" t="s">
        <v>54</v>
      </c>
      <c r="B310" s="3">
        <v>44440</v>
      </c>
      <c r="C310" s="3">
        <v>44467</v>
      </c>
      <c r="D310">
        <v>2021</v>
      </c>
      <c r="E310">
        <v>9</v>
      </c>
      <c r="F310" s="4">
        <v>101.1610031</v>
      </c>
      <c r="G310">
        <v>5.49</v>
      </c>
      <c r="H310" s="12">
        <v>3.2359369999999999E-3</v>
      </c>
      <c r="I310" s="13">
        <v>0.2330701</v>
      </c>
      <c r="J310" s="13">
        <v>5.7765309000000001E-2</v>
      </c>
      <c r="K310" s="13">
        <v>3.794476</v>
      </c>
      <c r="L310" s="13">
        <v>0.16967869999999999</v>
      </c>
      <c r="M310" s="13">
        <v>0.10199999999999999</v>
      </c>
      <c r="N310">
        <v>2.4700000000000002</v>
      </c>
      <c r="O310" s="13">
        <v>0.37614500000000001</v>
      </c>
      <c r="P310" s="13">
        <v>0.33815659999999997</v>
      </c>
      <c r="Q310" s="13">
        <v>2.2092849999999999</v>
      </c>
      <c r="R310" s="13">
        <v>1.6661820000000001</v>
      </c>
      <c r="S310" t="s">
        <v>187</v>
      </c>
      <c r="T310" s="13">
        <v>0.76167869999999993</v>
      </c>
      <c r="U310" s="13">
        <v>0.59199999999999997</v>
      </c>
      <c r="V310" s="40">
        <v>0.49</v>
      </c>
      <c r="W310" s="13">
        <v>12</v>
      </c>
    </row>
    <row r="311" spans="1:40" x14ac:dyDescent="0.2">
      <c r="A311" t="s">
        <v>54</v>
      </c>
      <c r="B311" s="3">
        <v>44467</v>
      </c>
      <c r="C311" s="3">
        <v>44503</v>
      </c>
      <c r="D311">
        <v>2021</v>
      </c>
      <c r="E311">
        <v>10</v>
      </c>
      <c r="F311" s="4">
        <v>174.7446453</v>
      </c>
      <c r="G311">
        <v>5.56</v>
      </c>
      <c r="H311" s="12">
        <v>2.754229E-3</v>
      </c>
      <c r="I311" s="13">
        <v>0.27704400000000001</v>
      </c>
      <c r="J311" s="13">
        <v>6.6022450999999996E-2</v>
      </c>
      <c r="K311" s="13">
        <v>4.5675660000000002</v>
      </c>
      <c r="L311" s="13">
        <v>0.1393577</v>
      </c>
      <c r="M311" s="13">
        <v>8.7499999999999994E-2</v>
      </c>
      <c r="N311">
        <v>2.57</v>
      </c>
      <c r="O311" s="13">
        <v>0.33275900000000003</v>
      </c>
      <c r="P311" s="13">
        <v>0.31387930000000003</v>
      </c>
      <c r="Q311" s="13">
        <v>2.1170930000000001</v>
      </c>
      <c r="R311" s="13">
        <v>1.1851579999999999</v>
      </c>
      <c r="S311" t="s">
        <v>187</v>
      </c>
      <c r="T311" s="13">
        <v>0.44035769999999996</v>
      </c>
      <c r="U311" s="13">
        <v>0.30099999999999999</v>
      </c>
      <c r="V311" s="40">
        <v>0.2135</v>
      </c>
      <c r="W311" s="13">
        <v>8.1999999999999993</v>
      </c>
      <c r="AN311" t="s">
        <v>116</v>
      </c>
    </row>
    <row r="312" spans="1:40" x14ac:dyDescent="0.2">
      <c r="A312" t="s">
        <v>54</v>
      </c>
      <c r="B312" s="3">
        <v>44503</v>
      </c>
      <c r="C312" s="3">
        <v>44531</v>
      </c>
      <c r="D312">
        <v>2021</v>
      </c>
      <c r="E312">
        <v>11</v>
      </c>
      <c r="F312" s="4">
        <v>81.057607840000003</v>
      </c>
      <c r="G312">
        <v>5.32</v>
      </c>
      <c r="H312" s="12">
        <v>4.7863009999999998E-3</v>
      </c>
      <c r="I312" s="13">
        <v>0.38677850000000003</v>
      </c>
      <c r="J312" s="13">
        <v>8.5465010999999994E-2</v>
      </c>
      <c r="K312" s="13">
        <v>6.5219370000000003</v>
      </c>
      <c r="L312" s="13">
        <v>0.16061619999999999</v>
      </c>
      <c r="M312" s="13">
        <v>6.7900000000000002E-2</v>
      </c>
      <c r="N312">
        <v>3.31</v>
      </c>
      <c r="O312" s="13">
        <v>0.42136279999999998</v>
      </c>
      <c r="P312" s="13">
        <v>0.4545748</v>
      </c>
      <c r="Q312" s="13">
        <v>2.8944109999999998</v>
      </c>
      <c r="R312" s="13">
        <v>1.228499</v>
      </c>
      <c r="S312" t="s">
        <v>187</v>
      </c>
      <c r="T312" s="13">
        <v>0.39161619999999997</v>
      </c>
      <c r="U312" s="13">
        <v>0.23100000000000001</v>
      </c>
      <c r="V312" s="40">
        <v>0.16310000000000002</v>
      </c>
      <c r="W312" s="13">
        <v>6.6</v>
      </c>
      <c r="AN312" t="s">
        <v>115</v>
      </c>
    </row>
    <row r="313" spans="1:40" x14ac:dyDescent="0.2">
      <c r="A313" t="s">
        <v>54</v>
      </c>
      <c r="B313" s="3">
        <v>44531</v>
      </c>
      <c r="C313" s="3">
        <v>44565</v>
      </c>
      <c r="D313">
        <v>2021</v>
      </c>
      <c r="E313">
        <v>12</v>
      </c>
      <c r="F313" s="4">
        <v>52.7444761</v>
      </c>
      <c r="G313">
        <v>5.0999999999999996</v>
      </c>
      <c r="H313" s="12">
        <v>7.9432819999999994E-3</v>
      </c>
      <c r="I313" s="13">
        <v>0.50596030000000003</v>
      </c>
      <c r="J313" s="13">
        <v>0.15112235500000001</v>
      </c>
      <c r="K313" s="13">
        <v>7.6804750000000004</v>
      </c>
      <c r="L313" s="13">
        <v>0.36063889999999998</v>
      </c>
      <c r="M313" s="13">
        <v>0.16109999999999999</v>
      </c>
      <c r="N313">
        <v>4.0999999999999996</v>
      </c>
      <c r="O313" s="13">
        <v>0.49654130000000002</v>
      </c>
      <c r="P313" s="13">
        <v>0.55067109999999997</v>
      </c>
      <c r="Q313" s="13">
        <v>3.6362320000000001</v>
      </c>
      <c r="R313" s="13">
        <v>1.5124569999999999</v>
      </c>
      <c r="S313" t="s">
        <v>187</v>
      </c>
      <c r="T313" s="13">
        <v>0.77963889999999991</v>
      </c>
      <c r="U313" s="13">
        <v>0.41899999999999998</v>
      </c>
      <c r="V313" s="40">
        <v>0.25790000000000002</v>
      </c>
      <c r="W313" s="13">
        <v>7.5</v>
      </c>
      <c r="AN313" t="s">
        <v>115</v>
      </c>
    </row>
    <row r="314" spans="1:40" x14ac:dyDescent="0.2">
      <c r="A314" t="s">
        <v>54</v>
      </c>
      <c r="B314" s="3">
        <v>44565</v>
      </c>
      <c r="C314" s="3">
        <v>44594</v>
      </c>
      <c r="D314">
        <v>2022</v>
      </c>
      <c r="E314">
        <v>1</v>
      </c>
      <c r="F314" s="4">
        <v>40.6207894</v>
      </c>
      <c r="G314">
        <v>4.93</v>
      </c>
      <c r="H314" s="12">
        <v>1.1748976E-2</v>
      </c>
      <c r="I314" s="13">
        <v>1.2525900000000001</v>
      </c>
      <c r="J314" s="13">
        <v>0.151657398</v>
      </c>
      <c r="K314" s="13">
        <v>23.829709999999999</v>
      </c>
      <c r="L314" s="13">
        <v>0.36968459999999997</v>
      </c>
      <c r="M314" s="13">
        <v>4.4999999999999998E-2</v>
      </c>
      <c r="N314" s="13">
        <v>10.52</v>
      </c>
      <c r="O314" s="13">
        <v>1.160523</v>
      </c>
      <c r="P314" s="13">
        <v>1.514896</v>
      </c>
      <c r="Q314" s="13">
        <v>11.13372</v>
      </c>
      <c r="R314" s="13">
        <v>2.601467</v>
      </c>
      <c r="S314" t="s">
        <v>187</v>
      </c>
      <c r="T314" s="13">
        <f t="shared" ref="T314:T321" si="0">U314+L314</f>
        <v>0.63468459999999993</v>
      </c>
      <c r="U314" s="13">
        <v>0.26500000000000001</v>
      </c>
      <c r="V314" s="13">
        <f>U314-M314</f>
        <v>0.22000000000000003</v>
      </c>
      <c r="W314" s="13">
        <v>8.1</v>
      </c>
      <c r="AN314" t="s">
        <v>134</v>
      </c>
    </row>
    <row r="315" spans="1:40" x14ac:dyDescent="0.2">
      <c r="A315" t="s">
        <v>54</v>
      </c>
      <c r="B315" s="3">
        <v>44594</v>
      </c>
      <c r="C315" s="3">
        <v>44624</v>
      </c>
      <c r="D315">
        <v>2022</v>
      </c>
      <c r="E315">
        <v>2</v>
      </c>
      <c r="F315" s="4">
        <v>110.1066235</v>
      </c>
      <c r="G315">
        <v>5.18</v>
      </c>
      <c r="H315" s="12">
        <v>6.6069340000000001E-3</v>
      </c>
      <c r="I315" s="13">
        <v>0.49710009999999999</v>
      </c>
      <c r="J315" s="13">
        <v>7.1835245000000006E-2</v>
      </c>
      <c r="K315" s="13">
        <v>9.2048670000000001</v>
      </c>
      <c r="L315" s="13">
        <v>0.24129039999999999</v>
      </c>
      <c r="M315" s="13">
        <v>0.1027</v>
      </c>
      <c r="N315" s="13">
        <v>4.3600000000000003</v>
      </c>
      <c r="O315" s="13">
        <v>0.42714150000000001</v>
      </c>
      <c r="P315" s="13">
        <v>0.55756349999999999</v>
      </c>
      <c r="Q315" s="13">
        <v>4.8629899999999999</v>
      </c>
      <c r="R315" s="13">
        <v>0.76201099999999999</v>
      </c>
      <c r="S315" t="s">
        <v>187</v>
      </c>
      <c r="T315" s="13">
        <f t="shared" si="0"/>
        <v>0.50129040000000002</v>
      </c>
      <c r="U315" s="13">
        <v>0.26</v>
      </c>
      <c r="V315" s="13">
        <f t="shared" ref="V315:V325" si="1">U315-M315</f>
        <v>0.1573</v>
      </c>
      <c r="W315" s="13">
        <v>4.3</v>
      </c>
      <c r="AN315" t="s">
        <v>196</v>
      </c>
    </row>
    <row r="316" spans="1:40" x14ac:dyDescent="0.2">
      <c r="A316" t="s">
        <v>54</v>
      </c>
      <c r="B316" s="3">
        <v>44624</v>
      </c>
      <c r="C316" s="3">
        <v>44652</v>
      </c>
      <c r="D316">
        <v>2022</v>
      </c>
      <c r="E316">
        <v>3</v>
      </c>
      <c r="F316" s="4">
        <v>2.4836080479999998</v>
      </c>
      <c r="G316">
        <v>5.1100000000000003</v>
      </c>
      <c r="H316" s="12">
        <v>7.762471E-3</v>
      </c>
      <c r="I316" s="13">
        <v>1.2842530000000001</v>
      </c>
      <c r="J316" s="13">
        <v>0.69426375399999996</v>
      </c>
      <c r="K316" s="13">
        <v>12.77033</v>
      </c>
      <c r="L316" s="13">
        <v>1.888555</v>
      </c>
      <c r="M316" s="13">
        <v>0.66100000000000003</v>
      </c>
      <c r="N316" s="13">
        <v>8.8000000000000007</v>
      </c>
      <c r="O316" s="13">
        <v>1.2174</v>
      </c>
      <c r="P316" s="13">
        <v>1.4005000000000001</v>
      </c>
      <c r="Q316" s="13">
        <v>7.7134130000000001</v>
      </c>
      <c r="R316" s="13">
        <v>3.3384999999999998</v>
      </c>
      <c r="S316" t="s">
        <v>187</v>
      </c>
      <c r="T316" s="13">
        <f t="shared" si="0"/>
        <v>3.0745550000000001</v>
      </c>
      <c r="U316" s="13">
        <v>1.1859999999999999</v>
      </c>
      <c r="V316" s="13">
        <f t="shared" si="1"/>
        <v>0.52499999999999991</v>
      </c>
      <c r="W316" s="13">
        <v>18</v>
      </c>
      <c r="AN316" t="s">
        <v>194</v>
      </c>
    </row>
    <row r="317" spans="1:40" x14ac:dyDescent="0.2">
      <c r="A317" t="s">
        <v>54</v>
      </c>
      <c r="B317" s="3">
        <v>44652</v>
      </c>
      <c r="C317" s="3">
        <v>44679</v>
      </c>
      <c r="D317">
        <v>2022</v>
      </c>
      <c r="E317">
        <v>4</v>
      </c>
      <c r="F317" s="4">
        <v>24.928065960000001</v>
      </c>
      <c r="G317">
        <v>5.27</v>
      </c>
      <c r="H317" s="12">
        <v>5.3703179999999998E-3</v>
      </c>
      <c r="I317" s="13">
        <v>0.51255839999999997</v>
      </c>
      <c r="J317" s="13">
        <v>0.13238280399999999</v>
      </c>
      <c r="K317" s="13">
        <v>8.2289089999999998</v>
      </c>
      <c r="L317" s="13">
        <v>0.310141</v>
      </c>
      <c r="M317" s="36" t="s">
        <v>138</v>
      </c>
      <c r="N317" s="13">
        <v>4.4800000000000004</v>
      </c>
      <c r="O317" s="13">
        <v>0.80674080000000004</v>
      </c>
      <c r="P317" s="13">
        <v>0.66052829999999996</v>
      </c>
      <c r="Q317" s="13">
        <v>4.6068749999999996</v>
      </c>
      <c r="R317" s="13">
        <v>1.962299</v>
      </c>
      <c r="S317" t="s">
        <v>187</v>
      </c>
      <c r="T317" s="13">
        <f t="shared" si="0"/>
        <v>0.67814099999999999</v>
      </c>
      <c r="U317" s="13">
        <v>0.36799999999999999</v>
      </c>
      <c r="V317" s="13">
        <f>U317-0.015</f>
        <v>0.35299999999999998</v>
      </c>
      <c r="W317" s="13">
        <v>12</v>
      </c>
    </row>
    <row r="318" spans="1:40" x14ac:dyDescent="0.2">
      <c r="A318" t="s">
        <v>54</v>
      </c>
      <c r="B318" s="3">
        <v>44679</v>
      </c>
      <c r="C318" s="3">
        <v>44712</v>
      </c>
      <c r="D318">
        <v>2022</v>
      </c>
      <c r="E318">
        <v>5</v>
      </c>
      <c r="F318" s="4">
        <v>96.615077009999993</v>
      </c>
      <c r="G318">
        <v>5.32</v>
      </c>
      <c r="H318" s="12">
        <v>4.7863009999999998E-3</v>
      </c>
      <c r="I318" s="13">
        <v>0.3640679</v>
      </c>
      <c r="J318" s="13">
        <v>0.10666922</v>
      </c>
      <c r="K318" s="13">
        <v>5.5713999999999997</v>
      </c>
      <c r="L318" s="13">
        <v>0.3749615</v>
      </c>
      <c r="M318" s="13">
        <v>0.24759999999999999</v>
      </c>
      <c r="N318" s="13">
        <v>3.41</v>
      </c>
      <c r="O318" s="13">
        <v>0.55767670000000003</v>
      </c>
      <c r="P318" s="13">
        <v>0.52687669999999998</v>
      </c>
      <c r="Q318" s="13">
        <v>2.9639730000000002</v>
      </c>
      <c r="R318" s="13">
        <v>1.1952259999999999</v>
      </c>
      <c r="S318" t="s">
        <v>187</v>
      </c>
      <c r="T318" s="13">
        <f t="shared" si="0"/>
        <v>0.95696150000000002</v>
      </c>
      <c r="U318" s="13">
        <v>0.58199999999999996</v>
      </c>
      <c r="V318" s="13">
        <f t="shared" si="1"/>
        <v>0.33439999999999998</v>
      </c>
      <c r="W318" s="13">
        <v>11</v>
      </c>
      <c r="AN318" t="s">
        <v>195</v>
      </c>
    </row>
    <row r="319" spans="1:40" x14ac:dyDescent="0.2">
      <c r="A319" t="s">
        <v>54</v>
      </c>
      <c r="B319" s="3">
        <v>44712</v>
      </c>
      <c r="C319" s="3">
        <v>44740</v>
      </c>
      <c r="D319">
        <v>2022</v>
      </c>
      <c r="E319">
        <v>6</v>
      </c>
      <c r="F319" s="4">
        <v>34.933838860000002</v>
      </c>
      <c r="G319">
        <v>5.52</v>
      </c>
      <c r="H319" s="12">
        <v>3.0199519999999998E-3</v>
      </c>
      <c r="I319" s="13">
        <v>0.49914219999999998</v>
      </c>
      <c r="J319" s="13">
        <v>0.17041289100000001</v>
      </c>
      <c r="K319" s="13">
        <v>7.1153529999999998</v>
      </c>
      <c r="L319" s="13">
        <v>0.418271</v>
      </c>
      <c r="M319" s="13">
        <v>0.38119999999999998</v>
      </c>
      <c r="N319" s="13">
        <v>4.29</v>
      </c>
      <c r="O319" s="13">
        <v>0.66284520000000002</v>
      </c>
      <c r="P319" s="13">
        <v>0.65136130000000003</v>
      </c>
      <c r="Q319" s="13">
        <v>3.4048219999999998</v>
      </c>
      <c r="R319" s="13">
        <v>1.9937769999999999</v>
      </c>
      <c r="S319" t="s">
        <v>187</v>
      </c>
      <c r="T319" s="13">
        <f t="shared" si="0"/>
        <v>1.1826982180000001</v>
      </c>
      <c r="U319" s="13">
        <v>0.76442721800000002</v>
      </c>
      <c r="V319" s="13">
        <f t="shared" si="1"/>
        <v>0.38322721800000004</v>
      </c>
      <c r="W319" s="13">
        <v>11</v>
      </c>
      <c r="AN319" t="s">
        <v>115</v>
      </c>
    </row>
    <row r="320" spans="1:40" x14ac:dyDescent="0.2">
      <c r="A320" t="s">
        <v>54</v>
      </c>
      <c r="B320" s="3">
        <v>44740</v>
      </c>
      <c r="C320" s="3">
        <v>44775</v>
      </c>
      <c r="D320">
        <v>2022</v>
      </c>
      <c r="E320">
        <v>7</v>
      </c>
      <c r="F320" s="4">
        <v>73.942034730000003</v>
      </c>
      <c r="G320">
        <v>5.68</v>
      </c>
      <c r="H320" s="12">
        <v>2.089296E-3</v>
      </c>
      <c r="I320" s="13">
        <v>0.36374610000000002</v>
      </c>
      <c r="J320" s="13">
        <v>7.2995547999999993E-2</v>
      </c>
      <c r="K320" s="13">
        <v>6.2933019999999997</v>
      </c>
      <c r="L320" s="13">
        <v>0.2875819</v>
      </c>
      <c r="M320" s="13">
        <v>0.31380000000000002</v>
      </c>
      <c r="N320" s="13">
        <v>3.7</v>
      </c>
      <c r="O320" s="13">
        <v>0.56531799999999999</v>
      </c>
      <c r="P320" s="13">
        <v>0.534026</v>
      </c>
      <c r="Q320" s="13">
        <v>3.1346020000000001</v>
      </c>
      <c r="R320" s="13">
        <v>1.654644</v>
      </c>
      <c r="S320" s="13">
        <v>2.5458399999999999E-2</v>
      </c>
      <c r="T320" s="13">
        <f t="shared" si="0"/>
        <v>1.1935819000000001</v>
      </c>
      <c r="U320" s="13">
        <v>0.90600000000000003</v>
      </c>
      <c r="V320" s="13">
        <f t="shared" si="1"/>
        <v>0.59220000000000006</v>
      </c>
      <c r="W320" s="13">
        <v>9.3000000000000007</v>
      </c>
    </row>
    <row r="321" spans="1:40" x14ac:dyDescent="0.2">
      <c r="A321" t="s">
        <v>54</v>
      </c>
      <c r="B321" s="3">
        <v>44775</v>
      </c>
      <c r="C321" s="3">
        <v>44805</v>
      </c>
      <c r="D321">
        <v>2022</v>
      </c>
      <c r="E321">
        <v>8</v>
      </c>
      <c r="F321" s="4">
        <v>47.456999330000002</v>
      </c>
      <c r="G321">
        <v>5.78</v>
      </c>
      <c r="H321" s="12">
        <v>1.6595869999999999E-3</v>
      </c>
      <c r="I321" s="13">
        <v>0.28786689999999998</v>
      </c>
      <c r="J321" s="13">
        <v>0.16269788700000001</v>
      </c>
      <c r="K321" s="13">
        <v>2.7092860000000001</v>
      </c>
      <c r="L321" s="13">
        <v>0.38473889999999999</v>
      </c>
      <c r="M321" s="13">
        <v>0.50900000000000001</v>
      </c>
      <c r="N321" s="13">
        <v>2.35</v>
      </c>
      <c r="O321" s="13">
        <v>0.47601490000000002</v>
      </c>
      <c r="P321" s="13">
        <v>0.3223009</v>
      </c>
      <c r="Q321" s="13">
        <v>1.4959530000000001</v>
      </c>
      <c r="R321" s="13">
        <v>1.2580229999999999</v>
      </c>
      <c r="S321" t="s">
        <v>187</v>
      </c>
      <c r="T321" s="13">
        <f t="shared" si="0"/>
        <v>1.306904721</v>
      </c>
      <c r="U321" s="13">
        <v>0.922165821</v>
      </c>
      <c r="V321" s="13">
        <f t="shared" si="1"/>
        <v>0.41316582099999999</v>
      </c>
      <c r="W321" s="13">
        <v>10</v>
      </c>
    </row>
    <row r="322" spans="1:40" x14ac:dyDescent="0.2">
      <c r="A322" t="s">
        <v>54</v>
      </c>
      <c r="B322" s="3">
        <v>44805</v>
      </c>
      <c r="C322" s="3">
        <v>44833</v>
      </c>
      <c r="D322">
        <v>2022</v>
      </c>
      <c r="E322">
        <v>9</v>
      </c>
      <c r="F322" s="4">
        <v>40.819021210000002</v>
      </c>
      <c r="G322">
        <v>5.49</v>
      </c>
      <c r="H322" s="12">
        <v>3.2359369999999999E-3</v>
      </c>
      <c r="I322" s="13">
        <v>0.17290730000000001</v>
      </c>
      <c r="J322" s="13">
        <v>-6.6727469999999997E-3</v>
      </c>
      <c r="K322" s="13">
        <v>3.8870140000000002</v>
      </c>
      <c r="L322" s="13">
        <v>0.24803130000000001</v>
      </c>
      <c r="M322" s="13">
        <v>0.1661</v>
      </c>
      <c r="N322" s="13">
        <v>2.88</v>
      </c>
      <c r="O322" s="13">
        <v>0.50798330000000003</v>
      </c>
      <c r="P322" s="13">
        <v>0.39879229999999999</v>
      </c>
      <c r="Q322" s="13">
        <v>2.0890909999999998</v>
      </c>
      <c r="R322" s="13">
        <v>2.1929970000000001</v>
      </c>
      <c r="S322" t="s">
        <v>187</v>
      </c>
      <c r="T322" s="13">
        <f>U322+L322</f>
        <v>0.90652735299999998</v>
      </c>
      <c r="U322" s="13">
        <v>0.65849605300000003</v>
      </c>
      <c r="V322" s="13">
        <f t="shared" si="1"/>
        <v>0.492396053</v>
      </c>
      <c r="W322" s="13">
        <v>14</v>
      </c>
      <c r="AN322" t="s">
        <v>120</v>
      </c>
    </row>
    <row r="323" spans="1:40" x14ac:dyDescent="0.2">
      <c r="A323" t="s">
        <v>54</v>
      </c>
      <c r="B323" s="3">
        <v>44833</v>
      </c>
      <c r="C323" s="3">
        <v>44859</v>
      </c>
      <c r="D323">
        <v>2022</v>
      </c>
      <c r="E323">
        <v>10</v>
      </c>
      <c r="F323" s="4">
        <v>124.8337719</v>
      </c>
      <c r="G323">
        <v>5.38</v>
      </c>
      <c r="H323" s="12">
        <v>4.1686939999999997E-3</v>
      </c>
      <c r="I323" s="13">
        <v>0.37939289999999998</v>
      </c>
      <c r="J323" s="13">
        <v>-6.5119105999999996E-2</v>
      </c>
      <c r="K323" s="13">
        <v>9.6214720000000007</v>
      </c>
      <c r="L323" s="13">
        <v>0.15120069999999999</v>
      </c>
      <c r="M323" s="13">
        <v>3.2300000000000002E-2</v>
      </c>
      <c r="N323" s="13">
        <v>4.6399999999999997</v>
      </c>
      <c r="O323" s="13">
        <v>0.54256280000000001</v>
      </c>
      <c r="P323" s="13">
        <v>0.59102600000000005</v>
      </c>
      <c r="Q323" s="13">
        <v>4.4914399999999999</v>
      </c>
      <c r="R323" s="13">
        <v>1.994542</v>
      </c>
      <c r="S323" t="s">
        <v>187</v>
      </c>
      <c r="T323" s="13">
        <v>0.41</v>
      </c>
      <c r="U323" s="13">
        <f>T323-L323</f>
        <v>0.25879929999999995</v>
      </c>
      <c r="V323" s="13">
        <f t="shared" si="1"/>
        <v>0.22649929999999996</v>
      </c>
      <c r="W323" s="13">
        <v>9.8000000000000007</v>
      </c>
    </row>
    <row r="324" spans="1:40" x14ac:dyDescent="0.2">
      <c r="A324" t="s">
        <v>54</v>
      </c>
      <c r="B324" s="3">
        <v>44859</v>
      </c>
      <c r="C324" s="3">
        <v>44896</v>
      </c>
      <c r="D324">
        <v>2022</v>
      </c>
      <c r="E324">
        <v>11</v>
      </c>
      <c r="F324" s="4">
        <v>72.694813339999996</v>
      </c>
      <c r="G324">
        <v>5.58</v>
      </c>
      <c r="H324" s="12">
        <v>2.6302679999999998E-3</v>
      </c>
      <c r="I324" s="13">
        <v>0.45100000000000001</v>
      </c>
      <c r="J324" s="13">
        <v>5.2016800000000002E-2</v>
      </c>
      <c r="K324" s="13">
        <v>8.6359999999999992</v>
      </c>
      <c r="L324" s="13">
        <v>0.32400000000000001</v>
      </c>
      <c r="M324" s="13">
        <v>0.18429999999999999</v>
      </c>
      <c r="N324" s="13">
        <v>4.4000000000000004</v>
      </c>
      <c r="O324" s="13">
        <v>0.54671689999999995</v>
      </c>
      <c r="P324" s="13">
        <v>0.5412245</v>
      </c>
      <c r="Q324" s="13">
        <v>4.0821440000000004</v>
      </c>
      <c r="R324" s="13">
        <v>2.046716</v>
      </c>
      <c r="S324" t="s">
        <v>187</v>
      </c>
      <c r="T324" s="13">
        <v>0.77800000000000002</v>
      </c>
      <c r="U324" s="13">
        <f t="shared" ref="U324:U325" si="2">T324-L324</f>
        <v>0.45400000000000001</v>
      </c>
      <c r="V324" s="13">
        <f t="shared" si="1"/>
        <v>0.26970000000000005</v>
      </c>
      <c r="W324" s="13">
        <v>9.1999999999999993</v>
      </c>
    </row>
    <row r="325" spans="1:40" x14ac:dyDescent="0.2">
      <c r="A325" t="s">
        <v>54</v>
      </c>
      <c r="B325" s="3">
        <v>44896</v>
      </c>
      <c r="C325" s="3">
        <v>44924</v>
      </c>
      <c r="D325">
        <v>2022</v>
      </c>
      <c r="E325">
        <v>12</v>
      </c>
      <c r="F325" s="4">
        <v>72.392575320000006</v>
      </c>
      <c r="G325">
        <v>5.22</v>
      </c>
      <c r="H325" s="12">
        <v>6.0255960000000003E-3</v>
      </c>
      <c r="I325" s="13">
        <v>0.34708749999999999</v>
      </c>
      <c r="J325" s="13">
        <v>0.100322443</v>
      </c>
      <c r="K325" s="13">
        <v>5.3412350000000002</v>
      </c>
      <c r="L325" s="13">
        <v>0.29575940000000001</v>
      </c>
      <c r="M325" s="13">
        <v>0.10730000000000001</v>
      </c>
      <c r="N325" s="13">
        <v>3.15</v>
      </c>
      <c r="O325" s="13">
        <v>0.32921139999999999</v>
      </c>
      <c r="P325" s="13">
        <v>0.3429236</v>
      </c>
      <c r="Q325" s="13">
        <v>3.0403370000000001</v>
      </c>
      <c r="R325" s="13">
        <v>1.442043</v>
      </c>
      <c r="S325" t="s">
        <v>187</v>
      </c>
      <c r="T325" s="13">
        <v>0.62</v>
      </c>
      <c r="U325" s="13">
        <f t="shared" si="2"/>
        <v>0.32424059999999999</v>
      </c>
      <c r="V325" s="13">
        <f t="shared" si="1"/>
        <v>0.21694059999999998</v>
      </c>
      <c r="W325" s="13">
        <v>7.5</v>
      </c>
      <c r="AN325" t="s">
        <v>21</v>
      </c>
    </row>
  </sheetData>
  <sortState xmlns:xlrd2="http://schemas.microsoft.com/office/spreadsheetml/2017/richdata2" ref="A2:BJ1890">
    <sortCondition ref="A2:A1890"/>
  </sortState>
  <conditionalFormatting sqref="B302:C325">
    <cfRule type="containsText" dxfId="5" priority="1" operator="containsText" text="&lt;">
      <formula>NOT(ISERROR(SEARCH("&lt;",B302)))</formula>
    </cfRule>
  </conditionalFormatting>
  <conditionalFormatting sqref="B290:R290 T290:W290 B291:L291 N291:R291 T291 V291:W291 B292:R292 T292:W301 B293:S293 B294:R294 B295:S295 B296:R301">
    <cfRule type="containsText" dxfId="4" priority="3" operator="containsText" text="&lt;">
      <formula>NOT(ISERROR(SEARCH("&lt;",B290)))</formula>
    </cfRule>
  </conditionalFormatting>
  <pageMargins left="0.75" right="0.75" top="1" bottom="1" header="0.5" footer="0.5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N325"/>
  <sheetViews>
    <sheetView workbookViewId="0">
      <pane xSplit="5" ySplit="1" topLeftCell="H2" activePane="bottomRight" state="frozen"/>
      <selection pane="topRight" activeCell="E1" sqref="E1"/>
      <selection pane="bottomLeft" activeCell="A2" sqref="A2"/>
      <selection pane="bottomRight"/>
    </sheetView>
  </sheetViews>
  <sheetFormatPr baseColWidth="10" defaultColWidth="8.83203125" defaultRowHeight="15" x14ac:dyDescent="0.2"/>
  <cols>
    <col min="1" max="1" width="11.6640625" bestFit="1" customWidth="1"/>
    <col min="2" max="2" width="12" bestFit="1" customWidth="1"/>
    <col min="3" max="3" width="10.5" customWidth="1"/>
    <col min="5" max="7" width="8" customWidth="1"/>
    <col min="8" max="8" width="10.33203125" customWidth="1"/>
    <col min="9" max="9" width="6.6640625" customWidth="1"/>
    <col min="10" max="12" width="12" customWidth="1"/>
    <col min="13" max="13" width="12.6640625" customWidth="1"/>
    <col min="14" max="20" width="12" customWidth="1"/>
    <col min="21" max="21" width="12.6640625" customWidth="1"/>
    <col min="22" max="22" width="13.33203125" customWidth="1"/>
    <col min="23" max="32" width="8.83203125" customWidth="1"/>
    <col min="40" max="40" width="34.6640625" bestFit="1" customWidth="1"/>
    <col min="53" max="56" width="8.83203125" customWidth="1"/>
    <col min="60" max="60" width="29.5" customWidth="1"/>
  </cols>
  <sheetData>
    <row r="1" spans="1:66" s="1" customFormat="1" ht="16" x14ac:dyDescent="0.2">
      <c r="A1" s="1" t="s">
        <v>82</v>
      </c>
      <c r="B1" s="1" t="s">
        <v>7</v>
      </c>
      <c r="C1" s="1" t="s">
        <v>6</v>
      </c>
      <c r="D1" s="1" t="s">
        <v>168</v>
      </c>
      <c r="E1" s="1" t="s">
        <v>5</v>
      </c>
      <c r="F1" s="1" t="s">
        <v>83</v>
      </c>
      <c r="G1" s="1" t="s">
        <v>4</v>
      </c>
      <c r="H1" s="1" t="s">
        <v>84</v>
      </c>
      <c r="I1" s="1" t="s">
        <v>85</v>
      </c>
      <c r="J1" s="1" t="s">
        <v>86</v>
      </c>
      <c r="K1" s="1" t="s">
        <v>87</v>
      </c>
      <c r="L1" s="1" t="s">
        <v>88</v>
      </c>
      <c r="M1" s="1" t="s">
        <v>89</v>
      </c>
      <c r="N1" s="1" t="s">
        <v>3</v>
      </c>
      <c r="O1" s="1" t="s">
        <v>90</v>
      </c>
      <c r="P1" s="1" t="s">
        <v>91</v>
      </c>
      <c r="Q1" s="1" t="s">
        <v>92</v>
      </c>
      <c r="R1" s="1" t="s">
        <v>93</v>
      </c>
      <c r="S1" s="1" t="s">
        <v>94</v>
      </c>
      <c r="T1" s="1" t="s">
        <v>95</v>
      </c>
      <c r="U1" s="1" t="s">
        <v>96</v>
      </c>
      <c r="V1" s="1" t="s">
        <v>97</v>
      </c>
      <c r="W1" s="1" t="s">
        <v>98</v>
      </c>
      <c r="X1" s="1" t="s">
        <v>99</v>
      </c>
      <c r="Y1" s="1" t="s">
        <v>100</v>
      </c>
      <c r="Z1" s="1" t="s">
        <v>101</v>
      </c>
      <c r="AA1" s="1" t="s">
        <v>102</v>
      </c>
      <c r="AB1" s="1" t="s">
        <v>103</v>
      </c>
      <c r="AC1" s="1" t="s">
        <v>104</v>
      </c>
      <c r="AD1" s="1" t="s">
        <v>105</v>
      </c>
      <c r="AE1" s="1" t="s">
        <v>106</v>
      </c>
      <c r="AF1" s="1" t="s">
        <v>107</v>
      </c>
      <c r="AG1" s="1" t="s">
        <v>108</v>
      </c>
      <c r="AH1" s="1" t="s">
        <v>109</v>
      </c>
      <c r="AI1" s="1" t="s">
        <v>110</v>
      </c>
      <c r="AJ1" s="1" t="s">
        <v>111</v>
      </c>
      <c r="AK1" s="1" t="s">
        <v>112</v>
      </c>
      <c r="AL1" s="1" t="s">
        <v>113</v>
      </c>
      <c r="AM1" s="1" t="s">
        <v>114</v>
      </c>
      <c r="AN1" s="1" t="s">
        <v>8</v>
      </c>
      <c r="BJ1" s="2"/>
      <c r="BK1" s="2"/>
      <c r="BL1" s="2"/>
      <c r="BM1" s="2"/>
      <c r="BN1" s="2"/>
    </row>
    <row r="2" spans="1:66" x14ac:dyDescent="0.2">
      <c r="A2" t="s">
        <v>0</v>
      </c>
      <c r="B2" s="3">
        <v>35065</v>
      </c>
      <c r="C2" s="3">
        <v>35096</v>
      </c>
      <c r="D2">
        <v>1996</v>
      </c>
      <c r="E2">
        <v>1</v>
      </c>
      <c r="F2" s="4">
        <v>36.828367710000002</v>
      </c>
      <c r="G2" s="13">
        <v>4.01</v>
      </c>
      <c r="H2" s="12">
        <v>9.7723721999999999E-2</v>
      </c>
      <c r="I2" s="13">
        <v>3.5609999999999999</v>
      </c>
      <c r="J2" s="13">
        <v>3.5120741999999998</v>
      </c>
      <c r="K2" s="13">
        <v>1.0589999999999999</v>
      </c>
      <c r="L2" s="13">
        <v>0.88900000000000001</v>
      </c>
      <c r="M2" s="13">
        <v>0.98</v>
      </c>
      <c r="N2" s="13">
        <v>7.16</v>
      </c>
      <c r="O2" s="13">
        <v>0.94</v>
      </c>
      <c r="P2" s="13">
        <v>0.36</v>
      </c>
      <c r="Q2" s="13">
        <v>0.9</v>
      </c>
      <c r="R2" s="13">
        <v>1.7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1:66" x14ac:dyDescent="0.2">
      <c r="A3" t="s">
        <v>0</v>
      </c>
      <c r="B3" s="3">
        <v>35096</v>
      </c>
      <c r="C3" s="3">
        <v>35125</v>
      </c>
      <c r="D3">
        <v>1996</v>
      </c>
      <c r="E3">
        <v>2</v>
      </c>
      <c r="F3" s="4">
        <v>21.721415839999999</v>
      </c>
      <c r="G3" s="13">
        <v>4.09</v>
      </c>
      <c r="H3" s="12">
        <v>8.1283051999999995E-2</v>
      </c>
      <c r="I3" s="13">
        <v>2.5089999999999999</v>
      </c>
      <c r="J3" s="13">
        <v>2.4282423999999998</v>
      </c>
      <c r="K3" s="13">
        <v>1.748</v>
      </c>
      <c r="L3" s="13">
        <v>1.2649999999999999</v>
      </c>
      <c r="M3" s="13">
        <v>0.61</v>
      </c>
      <c r="N3" s="13">
        <v>6.42</v>
      </c>
      <c r="O3" s="13">
        <v>1.4</v>
      </c>
      <c r="P3" s="13">
        <v>0.49</v>
      </c>
      <c r="Q3" s="13">
        <v>1.1000000000000001</v>
      </c>
      <c r="R3" s="13">
        <v>1.7</v>
      </c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</row>
    <row r="4" spans="1:66" x14ac:dyDescent="0.2">
      <c r="A4" t="s">
        <v>0</v>
      </c>
      <c r="B4" s="3">
        <v>35125</v>
      </c>
      <c r="C4" s="3">
        <v>35156</v>
      </c>
      <c r="D4">
        <v>1996</v>
      </c>
      <c r="E4">
        <v>3</v>
      </c>
      <c r="F4" s="4">
        <v>13.439011969999999</v>
      </c>
      <c r="G4" s="13">
        <v>4.55</v>
      </c>
      <c r="H4" s="12">
        <v>2.8183829000000001E-2</v>
      </c>
      <c r="I4" s="13">
        <v>0.58699999999999997</v>
      </c>
      <c r="J4" s="13">
        <v>0.57341719999999996</v>
      </c>
      <c r="K4" s="13">
        <v>0.29399999999999998</v>
      </c>
      <c r="L4" s="13">
        <v>0.36899999999999999</v>
      </c>
      <c r="M4" s="13">
        <v>8.3000000000000004E-2</v>
      </c>
      <c r="N4" s="13">
        <v>1.93</v>
      </c>
      <c r="O4" s="13">
        <v>0.3</v>
      </c>
      <c r="P4" s="13">
        <v>0.1</v>
      </c>
      <c r="Q4" s="13">
        <v>0.21</v>
      </c>
      <c r="R4" s="13">
        <v>0.56999999999999995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</row>
    <row r="5" spans="1:66" x14ac:dyDescent="0.2">
      <c r="A5" t="s">
        <v>0</v>
      </c>
      <c r="B5" s="3">
        <v>35156</v>
      </c>
      <c r="C5" s="3">
        <v>35186</v>
      </c>
      <c r="D5">
        <v>1996</v>
      </c>
      <c r="E5">
        <v>4</v>
      </c>
      <c r="F5" s="4">
        <v>6.0001273240000002</v>
      </c>
      <c r="G5" s="13">
        <v>4.21</v>
      </c>
      <c r="H5" s="12">
        <v>6.1659499999999999E-2</v>
      </c>
      <c r="I5" s="13">
        <v>2.6789999999999998</v>
      </c>
      <c r="J5" s="13">
        <v>2.5487622000000001</v>
      </c>
      <c r="K5" s="13">
        <v>2.819</v>
      </c>
      <c r="L5" s="13">
        <v>1.278</v>
      </c>
      <c r="M5" s="13">
        <v>0.36</v>
      </c>
      <c r="N5" s="13">
        <v>7.15</v>
      </c>
      <c r="O5" s="13">
        <v>2.1</v>
      </c>
      <c r="P5" s="13">
        <v>0.76</v>
      </c>
      <c r="Q5" s="13">
        <v>1</v>
      </c>
      <c r="R5" s="13">
        <v>4.3</v>
      </c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</row>
    <row r="6" spans="1:66" x14ac:dyDescent="0.2">
      <c r="A6" t="s">
        <v>0</v>
      </c>
      <c r="B6" s="3">
        <v>35186</v>
      </c>
      <c r="C6" s="3">
        <v>35217</v>
      </c>
      <c r="D6">
        <v>1996</v>
      </c>
      <c r="E6">
        <v>5</v>
      </c>
      <c r="F6" s="4">
        <v>25</v>
      </c>
      <c r="G6" s="13">
        <v>4.6500000000000004</v>
      </c>
      <c r="H6" s="12">
        <v>2.2387211000000001E-2</v>
      </c>
      <c r="I6" s="13">
        <v>0.53700000000000003</v>
      </c>
      <c r="J6" s="13">
        <v>0.50729340000000001</v>
      </c>
      <c r="K6" s="13">
        <v>0.64300000000000002</v>
      </c>
      <c r="L6" s="13">
        <v>0.13100000000000001</v>
      </c>
      <c r="M6" s="13">
        <v>0.05</v>
      </c>
      <c r="N6" s="13">
        <v>2.06</v>
      </c>
      <c r="O6" s="13">
        <v>0.49</v>
      </c>
      <c r="P6" s="13">
        <v>0.14000000000000001</v>
      </c>
      <c r="Q6" s="13">
        <v>0.33</v>
      </c>
      <c r="R6" s="13">
        <v>2</v>
      </c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</row>
    <row r="7" spans="1:66" x14ac:dyDescent="0.2">
      <c r="A7" t="s">
        <v>0</v>
      </c>
      <c r="B7" s="3">
        <v>35217</v>
      </c>
      <c r="C7" s="3">
        <v>35247</v>
      </c>
      <c r="D7">
        <v>1996</v>
      </c>
      <c r="E7">
        <v>6</v>
      </c>
      <c r="F7" s="4">
        <v>81.000127320000004</v>
      </c>
      <c r="G7" s="13">
        <v>5.0599999999999996</v>
      </c>
      <c r="H7" s="12">
        <v>8.7096359999999998E-3</v>
      </c>
      <c r="I7" s="13">
        <v>0.60299999999999998</v>
      </c>
      <c r="J7" s="13">
        <v>0.54358680000000004</v>
      </c>
      <c r="K7" s="13">
        <v>1.286</v>
      </c>
      <c r="L7" s="13">
        <v>0.21299999999999999</v>
      </c>
      <c r="M7" s="13">
        <v>0.39100000000000001</v>
      </c>
      <c r="N7" s="13">
        <v>2.34</v>
      </c>
      <c r="O7" s="13">
        <v>0.62</v>
      </c>
      <c r="P7" s="13">
        <v>0.2</v>
      </c>
      <c r="Q7" s="13">
        <v>0.48</v>
      </c>
      <c r="R7" s="13">
        <v>2.9</v>
      </c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</row>
    <row r="8" spans="1:66" x14ac:dyDescent="0.2">
      <c r="A8" t="s">
        <v>0</v>
      </c>
      <c r="B8" s="3">
        <v>35247</v>
      </c>
      <c r="C8" s="3">
        <v>35278</v>
      </c>
      <c r="D8">
        <v>1996</v>
      </c>
      <c r="E8">
        <v>7</v>
      </c>
      <c r="F8" s="4">
        <v>20.320855609999999</v>
      </c>
      <c r="G8" s="13">
        <v>4.96</v>
      </c>
      <c r="H8" s="12">
        <v>1.0964781999999999E-2</v>
      </c>
      <c r="I8" s="13">
        <v>0.46899999999999997</v>
      </c>
      <c r="J8" s="13">
        <v>0.39914559999999999</v>
      </c>
      <c r="K8" s="13">
        <v>1.512</v>
      </c>
      <c r="L8" s="13">
        <v>1E-3</v>
      </c>
      <c r="M8" s="13">
        <v>0.01</v>
      </c>
      <c r="N8" s="13">
        <v>2.0299999999999998</v>
      </c>
      <c r="O8" s="13">
        <v>0.38</v>
      </c>
      <c r="P8" s="13">
        <v>0.17</v>
      </c>
      <c r="Q8" s="13">
        <v>0.54</v>
      </c>
      <c r="R8" s="13">
        <v>2.7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</row>
    <row r="9" spans="1:66" x14ac:dyDescent="0.2">
      <c r="A9" t="s">
        <v>0</v>
      </c>
      <c r="B9" s="3">
        <v>35278</v>
      </c>
      <c r="C9" s="3">
        <v>35309</v>
      </c>
      <c r="D9">
        <v>1996</v>
      </c>
      <c r="E9">
        <v>8</v>
      </c>
      <c r="F9" s="4">
        <v>45.451362359999997</v>
      </c>
      <c r="G9" s="13">
        <v>4.82</v>
      </c>
      <c r="H9" s="12">
        <v>1.5135612E-2</v>
      </c>
      <c r="I9" s="13">
        <v>1.0449999999999999</v>
      </c>
      <c r="J9" s="13">
        <v>0.97348239999999997</v>
      </c>
      <c r="K9" s="13">
        <v>1.548</v>
      </c>
      <c r="L9" s="13">
        <v>0.27300000000000002</v>
      </c>
      <c r="M9" s="13">
        <v>0.154</v>
      </c>
      <c r="N9" s="13">
        <v>3.34</v>
      </c>
      <c r="O9" s="13">
        <v>1</v>
      </c>
      <c r="P9" s="13">
        <v>0.28000000000000003</v>
      </c>
      <c r="Q9" s="13">
        <v>0.64</v>
      </c>
      <c r="R9" s="13">
        <v>4.9000000000000004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spans="1:66" x14ac:dyDescent="0.2">
      <c r="A10" t="s">
        <v>0</v>
      </c>
      <c r="B10" s="3">
        <v>35309</v>
      </c>
      <c r="C10" s="3">
        <v>35339</v>
      </c>
      <c r="D10">
        <v>1996</v>
      </c>
      <c r="E10">
        <v>9</v>
      </c>
      <c r="F10" s="4">
        <v>75.028647820000003</v>
      </c>
      <c r="G10" s="13">
        <v>4.7300000000000004</v>
      </c>
      <c r="H10" s="12">
        <v>1.8620871000000001E-2</v>
      </c>
      <c r="I10" s="13">
        <v>0.65200000000000002</v>
      </c>
      <c r="J10" s="13">
        <v>0.57886539999999997</v>
      </c>
      <c r="K10" s="13">
        <v>1.583</v>
      </c>
      <c r="L10" s="13">
        <v>0.104</v>
      </c>
      <c r="M10" s="13">
        <v>0.01</v>
      </c>
      <c r="N10" s="13">
        <v>2.38</v>
      </c>
      <c r="O10" s="13">
        <v>0.59</v>
      </c>
      <c r="P10" s="13">
        <v>0.18</v>
      </c>
      <c r="Q10" s="13">
        <v>0.61</v>
      </c>
      <c r="R10" s="13">
        <v>2.8</v>
      </c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1:66" x14ac:dyDescent="0.2">
      <c r="A11" t="s">
        <v>0</v>
      </c>
      <c r="B11" s="3">
        <v>35339</v>
      </c>
      <c r="C11" s="3">
        <v>35370</v>
      </c>
      <c r="D11">
        <v>1996</v>
      </c>
      <c r="E11">
        <v>10</v>
      </c>
      <c r="F11" s="4">
        <v>83.489304809999993</v>
      </c>
      <c r="G11" s="13">
        <v>4.51</v>
      </c>
      <c r="H11" s="12">
        <v>3.0902954E-2</v>
      </c>
      <c r="I11" s="13">
        <v>2.9319999999999999</v>
      </c>
      <c r="J11" s="13">
        <v>2.7932614</v>
      </c>
      <c r="K11" s="13">
        <v>3.0030000000000001</v>
      </c>
      <c r="L11" s="13">
        <v>0.56899999999999995</v>
      </c>
      <c r="M11" s="13">
        <v>0.42399999999999999</v>
      </c>
      <c r="N11" s="13">
        <v>5.6</v>
      </c>
      <c r="O11" s="13">
        <v>1.7</v>
      </c>
      <c r="P11" s="13">
        <v>0.59</v>
      </c>
      <c r="Q11" s="13">
        <v>1.3</v>
      </c>
      <c r="R11" s="13">
        <v>4.9000000000000004</v>
      </c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1:66" x14ac:dyDescent="0.2">
      <c r="A12" t="s">
        <v>0</v>
      </c>
      <c r="B12" s="3">
        <v>35370</v>
      </c>
      <c r="C12" s="3">
        <v>35400</v>
      </c>
      <c r="D12">
        <v>1996</v>
      </c>
      <c r="E12">
        <v>11</v>
      </c>
      <c r="F12" s="4">
        <v>137.219888</v>
      </c>
      <c r="G12" s="13">
        <v>4.74</v>
      </c>
      <c r="H12" s="12">
        <v>1.8197009E-2</v>
      </c>
      <c r="I12" s="13">
        <v>0.32300000000000001</v>
      </c>
      <c r="J12" s="13">
        <v>0.29024420000000001</v>
      </c>
      <c r="K12" s="13">
        <v>0.70899999999999996</v>
      </c>
      <c r="L12" s="13">
        <v>0.20499999999999999</v>
      </c>
      <c r="M12" s="13">
        <v>6.3E-2</v>
      </c>
      <c r="N12" s="13">
        <v>1.25</v>
      </c>
      <c r="O12" s="13">
        <v>0.14000000000000001</v>
      </c>
      <c r="P12" s="13">
        <v>6.8000000000000005E-2</v>
      </c>
      <c r="Q12" s="13">
        <v>0.39</v>
      </c>
      <c r="R12" s="13">
        <v>0.38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spans="1:66" x14ac:dyDescent="0.2">
      <c r="A13" t="s">
        <v>0</v>
      </c>
      <c r="B13" s="3">
        <v>35400</v>
      </c>
      <c r="C13" s="3">
        <v>35431</v>
      </c>
      <c r="D13">
        <v>1996</v>
      </c>
      <c r="E13">
        <v>12</v>
      </c>
      <c r="F13" s="4">
        <v>12.719633310000001</v>
      </c>
      <c r="G13" s="13">
        <v>4.53</v>
      </c>
      <c r="H13" s="12">
        <v>2.9512092E-2</v>
      </c>
      <c r="I13" s="13">
        <v>1.091</v>
      </c>
      <c r="J13" s="13">
        <v>1.0380085999999999</v>
      </c>
      <c r="K13" s="13">
        <v>1.147</v>
      </c>
      <c r="L13" s="13">
        <v>0.49199999999999999</v>
      </c>
      <c r="M13" s="13">
        <v>6.5000000000000002E-2</v>
      </c>
      <c r="N13" s="13">
        <v>2.74</v>
      </c>
      <c r="O13" s="13">
        <v>0.73</v>
      </c>
      <c r="P13" s="13">
        <v>0.25</v>
      </c>
      <c r="Q13" s="13">
        <v>0.85</v>
      </c>
      <c r="R13" s="13">
        <v>1.5</v>
      </c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</row>
    <row r="14" spans="1:66" x14ac:dyDescent="0.2">
      <c r="A14" t="s">
        <v>0</v>
      </c>
      <c r="B14" s="3">
        <v>35431</v>
      </c>
      <c r="C14" s="3">
        <v>35462</v>
      </c>
      <c r="D14">
        <v>1997</v>
      </c>
      <c r="E14">
        <v>1</v>
      </c>
      <c r="F14" s="4">
        <v>7.2192513370000002</v>
      </c>
      <c r="G14" s="13">
        <v>4.5199999999999996</v>
      </c>
      <c r="H14" s="12">
        <v>3.0199516999999999E-2</v>
      </c>
      <c r="I14" s="13">
        <v>1.56</v>
      </c>
      <c r="J14" s="13">
        <v>1.478226</v>
      </c>
      <c r="K14" s="13">
        <v>1.77</v>
      </c>
      <c r="L14" s="13">
        <v>0.54</v>
      </c>
      <c r="M14" s="13">
        <v>0.23</v>
      </c>
      <c r="N14" s="13">
        <v>3.69</v>
      </c>
      <c r="O14" s="13">
        <v>0.98</v>
      </c>
      <c r="P14" s="13">
        <v>0.37</v>
      </c>
      <c r="Q14" s="13">
        <v>0.96</v>
      </c>
      <c r="R14" s="13">
        <v>2.2999999999999998</v>
      </c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66" x14ac:dyDescent="0.2">
      <c r="A15" t="s">
        <v>0</v>
      </c>
      <c r="B15" s="3">
        <v>35462</v>
      </c>
      <c r="C15" s="3">
        <v>35490</v>
      </c>
      <c r="D15">
        <v>1997</v>
      </c>
      <c r="E15">
        <v>2</v>
      </c>
      <c r="F15" s="4">
        <v>60.001273240000003</v>
      </c>
      <c r="G15" s="13">
        <v>4.5</v>
      </c>
      <c r="H15" s="12">
        <v>3.1622776999999998E-2</v>
      </c>
      <c r="I15" s="13">
        <v>1.69</v>
      </c>
      <c r="J15" s="13">
        <v>1.5246040000000001</v>
      </c>
      <c r="K15" s="13">
        <v>3.58</v>
      </c>
      <c r="L15" s="13">
        <v>0.47</v>
      </c>
      <c r="M15" s="13">
        <v>0.01</v>
      </c>
      <c r="N15" s="13">
        <v>4.45</v>
      </c>
      <c r="O15" s="13">
        <v>1.2</v>
      </c>
      <c r="P15" s="13">
        <v>0.44</v>
      </c>
      <c r="Q15" s="13">
        <v>1.9</v>
      </c>
      <c r="R15" s="13">
        <v>2.5</v>
      </c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</row>
    <row r="16" spans="1:66" x14ac:dyDescent="0.2">
      <c r="A16" t="s">
        <v>0</v>
      </c>
      <c r="B16" s="3">
        <v>35490</v>
      </c>
      <c r="C16" s="3">
        <v>35521</v>
      </c>
      <c r="D16">
        <v>1997</v>
      </c>
      <c r="E16">
        <v>3</v>
      </c>
      <c r="F16" s="4">
        <v>14.55946015</v>
      </c>
      <c r="G16" s="13">
        <v>4.32</v>
      </c>
      <c r="H16" s="12">
        <v>4.7863008999999998E-2</v>
      </c>
      <c r="I16" s="13">
        <v>2.88</v>
      </c>
      <c r="J16" s="13">
        <v>2.566764</v>
      </c>
      <c r="K16" s="13">
        <v>6.78</v>
      </c>
      <c r="L16" s="13">
        <v>1.66</v>
      </c>
      <c r="M16" s="13">
        <v>0.53</v>
      </c>
      <c r="N16" s="13">
        <v>8.09</v>
      </c>
      <c r="O16" s="13">
        <v>2.2999999999999998</v>
      </c>
      <c r="P16" s="13">
        <v>0.82</v>
      </c>
      <c r="Q16" s="13">
        <v>3.1</v>
      </c>
      <c r="R16" s="13">
        <v>3.6</v>
      </c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</row>
    <row r="17" spans="1:39" x14ac:dyDescent="0.2">
      <c r="A17" t="s">
        <v>0</v>
      </c>
      <c r="B17" s="3">
        <v>35521</v>
      </c>
      <c r="C17" s="3">
        <v>35551</v>
      </c>
      <c r="D17">
        <v>1997</v>
      </c>
      <c r="E17">
        <v>4</v>
      </c>
      <c r="F17" s="4">
        <v>7.9195314489999999</v>
      </c>
      <c r="G17" s="13">
        <v>4.32</v>
      </c>
      <c r="H17" s="12">
        <v>4.7863008999999998E-2</v>
      </c>
      <c r="I17" s="13">
        <v>3.12</v>
      </c>
      <c r="J17" s="13">
        <v>2.894082</v>
      </c>
      <c r="K17" s="13">
        <v>4.8899999999999997</v>
      </c>
      <c r="L17" s="13">
        <v>0.55000000000000004</v>
      </c>
      <c r="M17" s="13">
        <v>0.1</v>
      </c>
      <c r="N17" s="13">
        <v>7.51</v>
      </c>
      <c r="O17" s="13">
        <v>2.5</v>
      </c>
      <c r="P17" s="13">
        <v>0.86</v>
      </c>
      <c r="Q17" s="13">
        <v>2.9</v>
      </c>
      <c r="R17" s="13">
        <v>5.3</v>
      </c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1:39" x14ac:dyDescent="0.2">
      <c r="A18" t="s">
        <v>0</v>
      </c>
      <c r="B18" s="3">
        <v>35551</v>
      </c>
      <c r="C18" s="3">
        <v>35582</v>
      </c>
      <c r="D18">
        <v>1997</v>
      </c>
      <c r="E18">
        <v>5</v>
      </c>
      <c r="F18" s="4">
        <v>86.2394958</v>
      </c>
      <c r="G18" s="13">
        <v>4.67</v>
      </c>
      <c r="H18" s="12">
        <v>2.1379621000000001E-2</v>
      </c>
      <c r="I18" s="13">
        <v>0.7</v>
      </c>
      <c r="J18" s="13">
        <v>0.65842000000000001</v>
      </c>
      <c r="K18" s="13">
        <v>0.9</v>
      </c>
      <c r="L18" s="13">
        <v>0.25</v>
      </c>
      <c r="M18" s="13">
        <v>0.1</v>
      </c>
      <c r="N18" s="13">
        <v>2.33</v>
      </c>
      <c r="O18" s="13">
        <v>0.46</v>
      </c>
      <c r="P18" s="13">
        <v>0.16</v>
      </c>
      <c r="Q18" s="13">
        <v>0.74</v>
      </c>
      <c r="R18" s="13">
        <v>1.7</v>
      </c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x14ac:dyDescent="0.2">
      <c r="A19" t="s">
        <v>0</v>
      </c>
      <c r="B19" s="3">
        <v>35582</v>
      </c>
      <c r="C19" s="3">
        <v>35612</v>
      </c>
      <c r="D19">
        <v>1997</v>
      </c>
      <c r="E19">
        <v>6</v>
      </c>
      <c r="F19" s="4">
        <v>50.050929459999999</v>
      </c>
      <c r="G19" s="13">
        <v>5.0599999999999996</v>
      </c>
      <c r="H19" s="12">
        <v>8.7096359999999998E-3</v>
      </c>
      <c r="I19" s="13">
        <v>0.31</v>
      </c>
      <c r="J19" s="13">
        <v>0.26703399999999999</v>
      </c>
      <c r="K19" s="13">
        <v>0.93</v>
      </c>
      <c r="L19" s="13">
        <v>0.09</v>
      </c>
      <c r="M19" s="13">
        <v>0.08</v>
      </c>
      <c r="N19" s="13">
        <v>1.76</v>
      </c>
      <c r="O19" s="13">
        <v>0.49</v>
      </c>
      <c r="P19" s="13">
        <v>0.17</v>
      </c>
      <c r="Q19" s="13">
        <v>0.45</v>
      </c>
      <c r="R19" s="13">
        <v>2.4</v>
      </c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39" x14ac:dyDescent="0.2">
      <c r="A20" t="s">
        <v>0</v>
      </c>
      <c r="B20" s="3">
        <v>35612</v>
      </c>
      <c r="C20" s="3">
        <v>35643</v>
      </c>
      <c r="D20">
        <v>1997</v>
      </c>
      <c r="E20">
        <v>7</v>
      </c>
      <c r="F20" s="4">
        <v>40.740387060000003</v>
      </c>
      <c r="G20" s="13">
        <v>5.2</v>
      </c>
      <c r="H20" s="12">
        <v>6.3095729999999997E-3</v>
      </c>
      <c r="I20" s="13">
        <v>0.4</v>
      </c>
      <c r="J20" s="13">
        <v>0.36904599999999999</v>
      </c>
      <c r="K20" s="13">
        <v>0.67</v>
      </c>
      <c r="L20" s="13">
        <v>0.12</v>
      </c>
      <c r="M20" s="13">
        <v>0.06</v>
      </c>
      <c r="N20" s="13">
        <v>1.65</v>
      </c>
      <c r="O20" s="13">
        <v>0.55000000000000004</v>
      </c>
      <c r="P20" s="13">
        <v>0.18</v>
      </c>
      <c r="Q20" s="13">
        <v>0.24</v>
      </c>
      <c r="R20" s="13">
        <v>2.6</v>
      </c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</row>
    <row r="21" spans="1:39" x14ac:dyDescent="0.2">
      <c r="A21" t="s">
        <v>0</v>
      </c>
      <c r="B21" s="3">
        <v>35643</v>
      </c>
      <c r="C21" s="3">
        <v>35674</v>
      </c>
      <c r="D21">
        <v>1997</v>
      </c>
      <c r="E21">
        <v>8</v>
      </c>
      <c r="F21" s="4">
        <v>46.928316780000003</v>
      </c>
      <c r="G21" s="13">
        <v>4.74</v>
      </c>
      <c r="H21" s="12">
        <v>1.8197009E-2</v>
      </c>
      <c r="I21" s="13">
        <v>0.66</v>
      </c>
      <c r="J21" s="13">
        <v>0.61472400000000005</v>
      </c>
      <c r="K21" s="13">
        <v>0.98</v>
      </c>
      <c r="L21" s="13">
        <v>0.35</v>
      </c>
      <c r="M21" s="13">
        <v>0.21</v>
      </c>
      <c r="N21" s="13">
        <v>2.67</v>
      </c>
      <c r="O21" s="13">
        <v>0.95</v>
      </c>
      <c r="P21" s="13">
        <v>0.32</v>
      </c>
      <c r="Q21" s="13">
        <v>0.44</v>
      </c>
      <c r="R21" s="13">
        <v>2.9</v>
      </c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1:39" x14ac:dyDescent="0.2">
      <c r="A22" t="s">
        <v>0</v>
      </c>
      <c r="B22" s="3">
        <v>35674</v>
      </c>
      <c r="C22" s="3">
        <v>35704</v>
      </c>
      <c r="D22">
        <v>1997</v>
      </c>
      <c r="E22">
        <v>9</v>
      </c>
      <c r="F22" s="4">
        <v>57.46116628</v>
      </c>
      <c r="G22" s="13">
        <v>4.67</v>
      </c>
      <c r="H22" s="12">
        <v>2.1379621000000001E-2</v>
      </c>
      <c r="I22" s="13">
        <v>0.44</v>
      </c>
      <c r="J22" s="13">
        <v>0.35221999999999998</v>
      </c>
      <c r="K22" s="13">
        <v>1.9</v>
      </c>
      <c r="L22" s="13">
        <v>0.1</v>
      </c>
      <c r="M22" s="13">
        <v>0.08</v>
      </c>
      <c r="N22" s="13">
        <v>2.37</v>
      </c>
      <c r="O22" s="13">
        <v>0.45</v>
      </c>
      <c r="P22" s="13">
        <v>0.16</v>
      </c>
      <c r="Q22" s="13">
        <v>0.83</v>
      </c>
      <c r="R22" s="13">
        <v>2.6</v>
      </c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1:39" x14ac:dyDescent="0.2">
      <c r="A23" t="s">
        <v>0</v>
      </c>
      <c r="B23" s="3">
        <v>35704</v>
      </c>
      <c r="C23" s="3">
        <v>35735</v>
      </c>
      <c r="D23">
        <v>1997</v>
      </c>
      <c r="E23">
        <v>10</v>
      </c>
      <c r="F23" s="4">
        <v>38.518589249999998</v>
      </c>
      <c r="G23" s="13">
        <v>4.99</v>
      </c>
      <c r="H23" s="12">
        <v>1.0232929999999999E-2</v>
      </c>
      <c r="I23" s="13">
        <v>0.55000000000000004</v>
      </c>
      <c r="J23" s="13">
        <v>0.48208600000000001</v>
      </c>
      <c r="K23" s="13">
        <v>1.47</v>
      </c>
      <c r="L23" s="13">
        <v>0.12</v>
      </c>
      <c r="M23" s="13">
        <v>0.01</v>
      </c>
      <c r="N23" s="13">
        <v>1.99</v>
      </c>
      <c r="O23" s="13">
        <v>0.46</v>
      </c>
      <c r="P23" s="13">
        <v>0.19</v>
      </c>
      <c r="Q23" s="13">
        <v>0.59</v>
      </c>
      <c r="R23" s="13">
        <v>3</v>
      </c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1:39" x14ac:dyDescent="0.2">
      <c r="A24" t="s">
        <v>0</v>
      </c>
      <c r="B24" s="3">
        <v>35735</v>
      </c>
      <c r="C24" s="3">
        <v>35765</v>
      </c>
      <c r="D24">
        <v>1997</v>
      </c>
      <c r="E24">
        <v>11</v>
      </c>
      <c r="F24" s="4">
        <v>93.000381970000007</v>
      </c>
      <c r="G24" s="13">
        <v>4.93</v>
      </c>
      <c r="H24" s="12">
        <v>1.1748976E-2</v>
      </c>
      <c r="I24" s="13">
        <v>0.80300000000000005</v>
      </c>
      <c r="J24" s="13">
        <v>0.71997860000000002</v>
      </c>
      <c r="K24" s="13">
        <v>1.7969999999999999</v>
      </c>
      <c r="L24" s="13">
        <v>0.46700000000000003</v>
      </c>
      <c r="M24" s="13">
        <v>0.57999999999999996</v>
      </c>
      <c r="N24" s="13">
        <v>2.79</v>
      </c>
      <c r="O24" s="13">
        <v>0.39200000000000002</v>
      </c>
      <c r="P24" s="13">
        <v>0.19800000000000001</v>
      </c>
      <c r="Q24" s="13">
        <v>0.55800000000000005</v>
      </c>
      <c r="R24" s="13">
        <v>2.9540000000000002</v>
      </c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1:39" x14ac:dyDescent="0.2">
      <c r="A25" t="s">
        <v>0</v>
      </c>
      <c r="B25" s="3">
        <v>35765</v>
      </c>
      <c r="C25" s="3">
        <v>35796</v>
      </c>
      <c r="D25">
        <v>1997</v>
      </c>
      <c r="E25">
        <v>12</v>
      </c>
      <c r="F25" s="4">
        <v>77.778838809999996</v>
      </c>
      <c r="G25" s="13">
        <v>4.46</v>
      </c>
      <c r="H25" s="12">
        <v>3.4673685000000003E-2</v>
      </c>
      <c r="I25" s="13">
        <v>0.78</v>
      </c>
      <c r="J25" s="13">
        <v>0.75782400000000005</v>
      </c>
      <c r="K25" s="13">
        <v>0.48</v>
      </c>
      <c r="L25" s="13">
        <v>0.42</v>
      </c>
      <c r="M25" s="13">
        <v>0.15</v>
      </c>
      <c r="N25" s="13">
        <v>2.35</v>
      </c>
      <c r="O25" s="13">
        <v>0.37</v>
      </c>
      <c r="P25" s="13">
        <v>0.13</v>
      </c>
      <c r="Q25" s="13">
        <v>0.53</v>
      </c>
      <c r="R25" s="13">
        <v>1.3</v>
      </c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</row>
    <row r="26" spans="1:39" x14ac:dyDescent="0.2">
      <c r="A26" t="s">
        <v>0</v>
      </c>
      <c r="B26" s="3">
        <v>35796</v>
      </c>
      <c r="C26" s="3">
        <v>35827</v>
      </c>
      <c r="D26">
        <v>1998</v>
      </c>
      <c r="E26">
        <v>1</v>
      </c>
      <c r="F26" s="4">
        <v>3.558696206</v>
      </c>
      <c r="G26" s="13">
        <v>4.5199999999999996</v>
      </c>
      <c r="H26" s="12">
        <v>3.0199516999999999E-2</v>
      </c>
      <c r="I26" s="13">
        <v>0.8</v>
      </c>
      <c r="J26" s="13">
        <v>0.75426199999999999</v>
      </c>
      <c r="K26" s="13">
        <v>0.99</v>
      </c>
      <c r="L26" s="13">
        <v>0.43</v>
      </c>
      <c r="M26" s="13">
        <v>0.09</v>
      </c>
      <c r="N26" s="13">
        <v>2.46</v>
      </c>
      <c r="O26" s="13">
        <v>0.65</v>
      </c>
      <c r="P26" s="13">
        <v>0.22</v>
      </c>
      <c r="Q26" s="13">
        <v>0.59</v>
      </c>
      <c r="R26" s="13">
        <v>1.8</v>
      </c>
      <c r="S26" s="13"/>
      <c r="T26" s="13"/>
      <c r="U26" s="13"/>
      <c r="V26" s="13"/>
      <c r="W26" s="13"/>
      <c r="X26" s="13"/>
      <c r="Y26" s="13"/>
      <c r="Z26" s="13">
        <v>1.32</v>
      </c>
      <c r="AA26" s="13">
        <v>2.5000000000000001E-2</v>
      </c>
      <c r="AB26" s="13">
        <v>0.4</v>
      </c>
      <c r="AC26" s="13">
        <v>6.7</v>
      </c>
      <c r="AD26" s="13">
        <v>0.13</v>
      </c>
      <c r="AE26" s="13">
        <v>0.23</v>
      </c>
      <c r="AF26" s="13">
        <v>0.03</v>
      </c>
      <c r="AG26" s="13">
        <v>177</v>
      </c>
      <c r="AH26" s="13">
        <v>0.43</v>
      </c>
      <c r="AI26" s="13">
        <v>0.1</v>
      </c>
      <c r="AJ26" s="13"/>
      <c r="AK26" s="13">
        <v>4.7E-2</v>
      </c>
      <c r="AL26" s="13">
        <v>13</v>
      </c>
      <c r="AM26" s="13">
        <v>0.3</v>
      </c>
    </row>
    <row r="27" spans="1:39" x14ac:dyDescent="0.2">
      <c r="A27" t="s">
        <v>0</v>
      </c>
      <c r="B27" s="3">
        <v>35827</v>
      </c>
      <c r="C27" s="3">
        <v>35855</v>
      </c>
      <c r="D27">
        <v>1998</v>
      </c>
      <c r="E27">
        <v>2</v>
      </c>
      <c r="F27" s="4">
        <v>30.748663100000002</v>
      </c>
      <c r="G27" s="13">
        <v>4.62</v>
      </c>
      <c r="H27" s="12">
        <v>2.3988328999999999E-2</v>
      </c>
      <c r="I27" s="13">
        <v>0.8</v>
      </c>
      <c r="J27" s="13">
        <v>0.69235400000000002</v>
      </c>
      <c r="K27" s="13">
        <v>2.33</v>
      </c>
      <c r="L27" s="13">
        <v>0.26</v>
      </c>
      <c r="M27" s="13">
        <v>0.05</v>
      </c>
      <c r="N27" s="13">
        <v>2.75</v>
      </c>
      <c r="O27" s="13">
        <v>0.76</v>
      </c>
      <c r="P27" s="13">
        <v>0.25</v>
      </c>
      <c r="Q27" s="13">
        <v>0.92</v>
      </c>
      <c r="R27" s="13">
        <v>1.9</v>
      </c>
      <c r="S27" s="13"/>
      <c r="T27" s="13"/>
      <c r="U27" s="13"/>
      <c r="V27" s="13"/>
      <c r="W27" s="13"/>
      <c r="X27" s="13"/>
      <c r="Y27" s="13"/>
      <c r="Z27" s="13">
        <v>2.7</v>
      </c>
      <c r="AA27" s="13">
        <v>0.11</v>
      </c>
      <c r="AB27" s="13">
        <v>2.9</v>
      </c>
      <c r="AC27" s="13">
        <v>21.1</v>
      </c>
      <c r="AD27" s="13">
        <v>0.17</v>
      </c>
      <c r="AE27" s="13">
        <v>0.35</v>
      </c>
      <c r="AF27" s="13">
        <v>5.6000000000000001E-2</v>
      </c>
      <c r="AG27" s="13">
        <v>318</v>
      </c>
      <c r="AH27" s="13">
        <v>0.6</v>
      </c>
      <c r="AI27" s="13">
        <v>0.15</v>
      </c>
      <c r="AJ27" s="13"/>
      <c r="AK27" s="13">
        <v>4.4999999999999998E-2</v>
      </c>
      <c r="AL27" s="13">
        <v>7.3</v>
      </c>
      <c r="AM27" s="13">
        <v>0.32</v>
      </c>
    </row>
    <row r="28" spans="1:39" x14ac:dyDescent="0.2">
      <c r="A28" t="s">
        <v>0</v>
      </c>
      <c r="B28" s="3">
        <v>35855</v>
      </c>
      <c r="C28" s="3">
        <v>35886</v>
      </c>
      <c r="D28">
        <v>1998</v>
      </c>
      <c r="E28">
        <v>3</v>
      </c>
      <c r="F28" s="4">
        <v>5.439903234</v>
      </c>
      <c r="G28" s="13">
        <v>4.6500000000000004</v>
      </c>
      <c r="H28" s="12">
        <v>2.2387211000000001E-2</v>
      </c>
      <c r="I28" s="13">
        <v>1.5</v>
      </c>
      <c r="J28" s="13">
        <v>1.374336</v>
      </c>
      <c r="K28" s="13">
        <v>2.72</v>
      </c>
      <c r="L28" s="13">
        <v>0.86</v>
      </c>
      <c r="M28" s="13">
        <v>0.01</v>
      </c>
      <c r="N28" s="13">
        <v>4.17</v>
      </c>
      <c r="O28" s="13">
        <v>1.7</v>
      </c>
      <c r="P28" s="13">
        <v>0.61</v>
      </c>
      <c r="Q28" s="13">
        <v>1.4</v>
      </c>
      <c r="R28" s="13">
        <v>2.9</v>
      </c>
      <c r="S28" s="13"/>
      <c r="T28" s="13"/>
      <c r="U28" s="13"/>
      <c r="V28" s="13"/>
      <c r="W28" s="13"/>
      <c r="X28" s="13"/>
      <c r="Y28" s="13"/>
      <c r="Z28" s="13">
        <v>4.2</v>
      </c>
      <c r="AA28" s="13">
        <v>0.17</v>
      </c>
      <c r="AB28" s="13">
        <v>32.9</v>
      </c>
      <c r="AC28" s="13">
        <v>109.5</v>
      </c>
      <c r="AD28" s="13">
        <v>0.99</v>
      </c>
      <c r="AE28" s="13">
        <v>0.99</v>
      </c>
      <c r="AF28" s="13">
        <v>0.13400000000000001</v>
      </c>
      <c r="AG28" s="13">
        <v>1038</v>
      </c>
      <c r="AH28" s="13">
        <v>1.06</v>
      </c>
      <c r="AI28" s="13">
        <v>0.54</v>
      </c>
      <c r="AJ28" s="13"/>
      <c r="AK28" s="13">
        <v>0.10100000000000001</v>
      </c>
      <c r="AL28" s="13">
        <v>31</v>
      </c>
      <c r="AM28" s="13">
        <v>7.0000000000000007E-2</v>
      </c>
    </row>
    <row r="29" spans="1:39" x14ac:dyDescent="0.2">
      <c r="A29" t="s">
        <v>0</v>
      </c>
      <c r="B29" s="3">
        <v>35886</v>
      </c>
      <c r="C29" s="3">
        <v>35916</v>
      </c>
      <c r="D29">
        <v>1998</v>
      </c>
      <c r="E29">
        <v>4</v>
      </c>
      <c r="F29" s="4">
        <v>35.7206519</v>
      </c>
      <c r="G29" s="13">
        <v>4.41</v>
      </c>
      <c r="H29" s="12">
        <v>3.8904514000000001E-2</v>
      </c>
      <c r="I29" s="13">
        <v>2.08</v>
      </c>
      <c r="J29" s="13">
        <v>2.0079280000000002</v>
      </c>
      <c r="K29" s="13">
        <v>1.56</v>
      </c>
      <c r="L29" s="13">
        <v>0.73</v>
      </c>
      <c r="M29" s="13">
        <v>0.11</v>
      </c>
      <c r="N29" s="13">
        <v>4.22</v>
      </c>
      <c r="O29" s="13">
        <v>1.6</v>
      </c>
      <c r="P29" s="13">
        <v>0.05</v>
      </c>
      <c r="Q29" s="13">
        <v>1.1000000000000001</v>
      </c>
      <c r="R29" s="13">
        <v>2.4</v>
      </c>
      <c r="S29" s="13"/>
      <c r="T29" s="13"/>
      <c r="U29" s="13"/>
      <c r="V29" s="13"/>
      <c r="W29" s="13"/>
      <c r="X29" s="13"/>
      <c r="Y29" s="13"/>
      <c r="Z29" s="13">
        <v>4.8499999999999996</v>
      </c>
      <c r="AA29" s="13">
        <v>0.187</v>
      </c>
      <c r="AB29" s="13">
        <v>1.5</v>
      </c>
      <c r="AC29" s="13">
        <v>56.8</v>
      </c>
      <c r="AD29" s="13">
        <v>0.28000000000000003</v>
      </c>
      <c r="AE29" s="13">
        <v>1.39</v>
      </c>
      <c r="AF29" s="13">
        <v>0.20200000000000001</v>
      </c>
      <c r="AG29" s="13">
        <v>1046</v>
      </c>
      <c r="AH29" s="13">
        <v>1.4</v>
      </c>
      <c r="AI29" s="13">
        <v>0.4</v>
      </c>
      <c r="AJ29" s="13"/>
      <c r="AK29" s="13">
        <v>0.2</v>
      </c>
      <c r="AL29" s="13">
        <v>28</v>
      </c>
      <c r="AM29" s="13">
        <v>0.05</v>
      </c>
    </row>
    <row r="30" spans="1:39" x14ac:dyDescent="0.2">
      <c r="A30" t="s">
        <v>0</v>
      </c>
      <c r="B30" s="3">
        <v>35916</v>
      </c>
      <c r="C30" s="3">
        <v>35947</v>
      </c>
      <c r="D30">
        <v>1998</v>
      </c>
      <c r="E30">
        <v>5</v>
      </c>
      <c r="F30" s="4">
        <v>34.759358290000002</v>
      </c>
      <c r="G30" s="13">
        <v>5.4</v>
      </c>
      <c r="H30" s="12">
        <v>3.9810720000000004E-3</v>
      </c>
      <c r="I30" s="13">
        <v>1.68</v>
      </c>
      <c r="J30" s="13">
        <v>1.6097760000000001</v>
      </c>
      <c r="K30" s="13">
        <v>1.52</v>
      </c>
      <c r="L30" s="13">
        <v>1E-3</v>
      </c>
      <c r="M30" s="13">
        <v>1.25</v>
      </c>
      <c r="N30" s="13">
        <v>4.03</v>
      </c>
      <c r="O30" s="13">
        <v>0.9</v>
      </c>
      <c r="P30" s="13">
        <v>0.38</v>
      </c>
      <c r="Q30" s="13">
        <v>0.76</v>
      </c>
      <c r="R30" s="13">
        <v>5.0999999999999996</v>
      </c>
      <c r="S30" s="13"/>
      <c r="T30" s="13"/>
      <c r="U30" s="13"/>
      <c r="V30" s="13"/>
      <c r="W30" s="13"/>
      <c r="X30" s="13"/>
      <c r="Y30" s="13"/>
      <c r="Z30" s="13">
        <v>3.25</v>
      </c>
      <c r="AA30" s="13">
        <v>0.16300000000000001</v>
      </c>
      <c r="AB30" s="13">
        <v>2.6</v>
      </c>
      <c r="AC30" s="13">
        <v>57.5</v>
      </c>
      <c r="AD30" s="13">
        <v>0.26</v>
      </c>
      <c r="AE30" s="13">
        <v>1</v>
      </c>
      <c r="AF30" s="13">
        <v>0.113</v>
      </c>
      <c r="AG30" s="13">
        <v>605</v>
      </c>
      <c r="AH30" s="13">
        <v>1.04</v>
      </c>
      <c r="AI30" s="13">
        <v>0.34</v>
      </c>
      <c r="AJ30" s="13"/>
      <c r="AK30" s="13">
        <v>5.5E-2</v>
      </c>
      <c r="AL30" s="13">
        <v>29</v>
      </c>
      <c r="AM30" s="13">
        <v>0.04</v>
      </c>
    </row>
    <row r="31" spans="1:39" x14ac:dyDescent="0.2">
      <c r="A31" t="s">
        <v>0</v>
      </c>
      <c r="B31" s="3">
        <v>35947</v>
      </c>
      <c r="C31" s="3">
        <v>35977</v>
      </c>
      <c r="D31">
        <v>1998</v>
      </c>
      <c r="E31">
        <v>6</v>
      </c>
      <c r="F31" s="4">
        <v>73.758594349999996</v>
      </c>
      <c r="G31" s="13">
        <v>5.15</v>
      </c>
      <c r="H31" s="12">
        <v>7.0794580000000003E-3</v>
      </c>
      <c r="I31" s="13">
        <v>0.56000000000000005</v>
      </c>
      <c r="J31" s="13">
        <v>0.50964200000000004</v>
      </c>
      <c r="K31" s="13">
        <v>1.0900000000000001</v>
      </c>
      <c r="L31" s="13">
        <v>0.09</v>
      </c>
      <c r="M31" s="13">
        <v>0.13</v>
      </c>
      <c r="N31" s="13">
        <v>2.0099999999999998</v>
      </c>
      <c r="O31" s="13">
        <v>0.5</v>
      </c>
      <c r="P31" s="13">
        <v>0.18</v>
      </c>
      <c r="Q31" s="13">
        <v>0.49</v>
      </c>
      <c r="R31" s="13">
        <v>3.1</v>
      </c>
      <c r="S31" s="13"/>
      <c r="T31" s="13"/>
      <c r="U31" s="13"/>
      <c r="V31" s="13"/>
      <c r="W31" s="13"/>
      <c r="X31" s="13"/>
      <c r="Y31" s="13"/>
      <c r="Z31" s="13">
        <v>2.8</v>
      </c>
      <c r="AA31" s="13">
        <v>3.9E-2</v>
      </c>
      <c r="AB31" s="13">
        <v>1.7</v>
      </c>
      <c r="AC31" s="13">
        <v>54.8</v>
      </c>
      <c r="AD31" s="13">
        <v>0.22</v>
      </c>
      <c r="AE31" s="13">
        <v>0.63</v>
      </c>
      <c r="AF31" s="13">
        <v>7.1999999999999995E-2</v>
      </c>
      <c r="AG31" s="13">
        <v>266</v>
      </c>
      <c r="AH31" s="13">
        <v>0.83</v>
      </c>
      <c r="AI31" s="13">
        <v>0.15</v>
      </c>
      <c r="AJ31" s="13"/>
      <c r="AK31" s="13">
        <v>9.8000000000000004E-2</v>
      </c>
      <c r="AL31" s="13">
        <v>26</v>
      </c>
      <c r="AM31" s="13">
        <v>0.09</v>
      </c>
    </row>
    <row r="32" spans="1:39" x14ac:dyDescent="0.2">
      <c r="A32" t="s">
        <v>0</v>
      </c>
      <c r="B32" s="3">
        <v>35977</v>
      </c>
      <c r="C32" s="3">
        <v>36008</v>
      </c>
      <c r="D32">
        <v>1998</v>
      </c>
      <c r="E32">
        <v>7</v>
      </c>
      <c r="F32" s="4">
        <v>52.909345559999998</v>
      </c>
      <c r="G32" s="13">
        <v>5.15</v>
      </c>
      <c r="H32" s="12">
        <v>7.0794580000000003E-3</v>
      </c>
      <c r="I32" s="13">
        <v>0.37</v>
      </c>
      <c r="J32" s="13">
        <v>0.32426199999999999</v>
      </c>
      <c r="K32" s="13">
        <v>0.99</v>
      </c>
      <c r="L32" s="13">
        <v>0.03</v>
      </c>
      <c r="M32" s="13">
        <v>0.14000000000000001</v>
      </c>
      <c r="N32" s="13">
        <v>2.0099999999999998</v>
      </c>
      <c r="O32" s="13">
        <v>0.28999999999999998</v>
      </c>
      <c r="P32" s="13">
        <v>0.1</v>
      </c>
      <c r="Q32" s="13">
        <v>0.41</v>
      </c>
      <c r="R32" s="13">
        <v>2.4</v>
      </c>
      <c r="S32" s="13"/>
      <c r="T32" s="13"/>
      <c r="U32" s="13"/>
      <c r="V32" s="13"/>
      <c r="W32" s="13"/>
      <c r="X32" s="13"/>
      <c r="Y32" s="13"/>
      <c r="Z32" s="13">
        <v>2.04</v>
      </c>
      <c r="AA32" s="13">
        <v>6.2E-2</v>
      </c>
      <c r="AB32" s="13">
        <v>2.2000000000000002</v>
      </c>
      <c r="AC32" s="13">
        <v>57.6</v>
      </c>
      <c r="AD32" s="13">
        <v>0.49</v>
      </c>
      <c r="AE32" s="13">
        <v>0.74</v>
      </c>
      <c r="AF32" s="13">
        <v>9.6000000000000002E-2</v>
      </c>
      <c r="AG32" s="13">
        <v>204</v>
      </c>
      <c r="AH32" s="13">
        <v>0.71</v>
      </c>
      <c r="AI32" s="13">
        <v>0.18</v>
      </c>
      <c r="AJ32" s="13"/>
      <c r="AK32" s="13">
        <v>6.4000000000000001E-2</v>
      </c>
      <c r="AL32" s="13">
        <v>30</v>
      </c>
      <c r="AM32" s="13">
        <v>0.2</v>
      </c>
    </row>
    <row r="33" spans="1:39" x14ac:dyDescent="0.2">
      <c r="A33" t="s">
        <v>0</v>
      </c>
      <c r="B33" s="3">
        <v>36008</v>
      </c>
      <c r="C33" s="3">
        <v>36039</v>
      </c>
      <c r="D33">
        <v>1998</v>
      </c>
      <c r="E33">
        <v>8</v>
      </c>
      <c r="F33" s="4">
        <v>72.221161190000004</v>
      </c>
      <c r="G33" s="13">
        <v>5.13</v>
      </c>
      <c r="H33" s="12">
        <v>7.4131020000000004E-3</v>
      </c>
      <c r="I33" s="13">
        <v>0.36</v>
      </c>
      <c r="J33" s="13">
        <v>0.318882</v>
      </c>
      <c r="K33" s="13">
        <v>0.89</v>
      </c>
      <c r="L33" s="13">
        <v>0.02</v>
      </c>
      <c r="M33" s="13">
        <v>0.28000000000000003</v>
      </c>
      <c r="N33" s="13">
        <v>1.72</v>
      </c>
      <c r="O33" s="13">
        <v>0.28999999999999998</v>
      </c>
      <c r="P33" s="13">
        <v>0.09</v>
      </c>
      <c r="Q33" s="13">
        <v>0.47</v>
      </c>
      <c r="R33" s="13">
        <v>2.7</v>
      </c>
      <c r="S33" s="13"/>
      <c r="T33" s="13"/>
      <c r="U33" s="13"/>
      <c r="V33" s="13"/>
      <c r="W33" s="13"/>
      <c r="X33" s="13"/>
      <c r="Y33" s="13"/>
      <c r="Z33" s="13">
        <v>1.71</v>
      </c>
      <c r="AA33" s="13">
        <v>5.2999999999999999E-2</v>
      </c>
      <c r="AB33" s="13">
        <v>1.5</v>
      </c>
      <c r="AC33" s="13">
        <v>23.1</v>
      </c>
      <c r="AD33" s="13">
        <v>0.05</v>
      </c>
      <c r="AE33" s="13">
        <v>0.98</v>
      </c>
      <c r="AF33" s="13">
        <v>3.7999999999999999E-2</v>
      </c>
      <c r="AG33" s="13">
        <v>91</v>
      </c>
      <c r="AH33" s="13">
        <v>0.62</v>
      </c>
      <c r="AI33" s="13">
        <v>0.24</v>
      </c>
      <c r="AJ33" s="13"/>
      <c r="AK33" s="13">
        <v>6.4000000000000001E-2</v>
      </c>
      <c r="AL33" s="13">
        <v>32</v>
      </c>
      <c r="AM33" s="13">
        <v>0.27</v>
      </c>
    </row>
    <row r="34" spans="1:39" x14ac:dyDescent="0.2">
      <c r="A34" t="s">
        <v>0</v>
      </c>
      <c r="B34" s="3">
        <v>36039</v>
      </c>
      <c r="C34" s="3">
        <v>36069</v>
      </c>
      <c r="D34">
        <v>1998</v>
      </c>
      <c r="E34">
        <v>9</v>
      </c>
      <c r="F34" s="4">
        <v>61.958874459999997</v>
      </c>
      <c r="G34" s="13">
        <v>5.03</v>
      </c>
      <c r="H34" s="12">
        <v>9.3325430000000004E-3</v>
      </c>
      <c r="I34" s="13">
        <v>0.96</v>
      </c>
      <c r="J34" s="13">
        <v>0.90363599999999999</v>
      </c>
      <c r="K34" s="13">
        <v>1.22</v>
      </c>
      <c r="L34" s="13">
        <v>0.05</v>
      </c>
      <c r="M34" s="13">
        <v>0.08</v>
      </c>
      <c r="N34" s="13">
        <v>2.38</v>
      </c>
      <c r="O34" s="13">
        <v>0.6</v>
      </c>
      <c r="P34" s="13">
        <v>0.21</v>
      </c>
      <c r="Q34" s="13">
        <v>0.62</v>
      </c>
      <c r="R34" s="13">
        <v>4.8</v>
      </c>
      <c r="S34" s="13"/>
      <c r="T34" s="13"/>
      <c r="U34" s="13"/>
      <c r="V34" s="13"/>
      <c r="W34" s="13"/>
      <c r="X34" s="13"/>
      <c r="Y34" s="13"/>
      <c r="Z34" s="13">
        <v>2.5299999999999998</v>
      </c>
      <c r="AA34" s="13">
        <v>6.5000000000000002E-2</v>
      </c>
      <c r="AB34" s="13">
        <v>1.2</v>
      </c>
      <c r="AC34" s="13">
        <v>22.8</v>
      </c>
      <c r="AD34" s="13">
        <v>0.05</v>
      </c>
      <c r="AE34" s="13">
        <v>0.5</v>
      </c>
      <c r="AF34" s="13">
        <v>5.2999999999999999E-2</v>
      </c>
      <c r="AG34" s="13">
        <v>114</v>
      </c>
      <c r="AH34" s="13">
        <v>0.56999999999999995</v>
      </c>
      <c r="AI34" s="13">
        <v>0.24</v>
      </c>
      <c r="AJ34" s="13"/>
      <c r="AK34" s="13">
        <v>5.5E-2</v>
      </c>
      <c r="AL34" s="13">
        <v>38</v>
      </c>
      <c r="AM34" s="13">
        <v>0.37</v>
      </c>
    </row>
    <row r="35" spans="1:39" x14ac:dyDescent="0.2">
      <c r="A35" t="s">
        <v>0</v>
      </c>
      <c r="B35" s="3">
        <v>36069</v>
      </c>
      <c r="C35" s="3">
        <v>36100</v>
      </c>
      <c r="D35">
        <v>1998</v>
      </c>
      <c r="E35">
        <v>10</v>
      </c>
      <c r="F35" s="4">
        <v>78.409090910000003</v>
      </c>
      <c r="G35" s="13">
        <v>5.21</v>
      </c>
      <c r="H35" s="12">
        <v>6.1659499999999999E-3</v>
      </c>
      <c r="I35" s="13">
        <v>0.3</v>
      </c>
      <c r="J35" s="13">
        <v>0.24502199999999999</v>
      </c>
      <c r="K35" s="13">
        <v>1.19</v>
      </c>
      <c r="L35" s="13">
        <v>0.02</v>
      </c>
      <c r="M35" s="13">
        <v>0.05</v>
      </c>
      <c r="N35" s="13">
        <v>1.63</v>
      </c>
      <c r="O35" s="13">
        <v>0.36</v>
      </c>
      <c r="P35" s="13">
        <v>0.15</v>
      </c>
      <c r="Q35" s="13">
        <v>0.5</v>
      </c>
      <c r="R35" s="13">
        <v>2.5</v>
      </c>
      <c r="S35" s="13"/>
      <c r="T35" s="13"/>
      <c r="U35" s="13"/>
      <c r="V35" s="13"/>
      <c r="W35" s="13"/>
      <c r="X35" s="13"/>
      <c r="Y35" s="13"/>
      <c r="Z35" s="13">
        <v>1.08</v>
      </c>
      <c r="AA35" s="13">
        <v>3.6999999999999998E-2</v>
      </c>
      <c r="AB35" s="13">
        <v>0.9</v>
      </c>
      <c r="AC35" s="13">
        <v>19.600000000000001</v>
      </c>
      <c r="AD35" s="13">
        <v>0.05</v>
      </c>
      <c r="AE35" s="13">
        <v>0.2</v>
      </c>
      <c r="AF35" s="13">
        <v>2.9000000000000001E-2</v>
      </c>
      <c r="AG35" s="13">
        <v>129</v>
      </c>
      <c r="AH35" s="13">
        <v>0.35</v>
      </c>
      <c r="AI35" s="13">
        <v>0.05</v>
      </c>
      <c r="AJ35" s="13"/>
      <c r="AK35" s="13">
        <v>6.9000000000000006E-2</v>
      </c>
      <c r="AL35" s="13">
        <v>22</v>
      </c>
      <c r="AM35" s="13">
        <v>0.2</v>
      </c>
    </row>
    <row r="36" spans="1:39" x14ac:dyDescent="0.2">
      <c r="A36" t="s">
        <v>0</v>
      </c>
      <c r="B36" s="3">
        <v>36100</v>
      </c>
      <c r="C36" s="3">
        <v>36130</v>
      </c>
      <c r="D36">
        <v>1998</v>
      </c>
      <c r="E36">
        <v>11</v>
      </c>
      <c r="F36" s="4">
        <v>43.439648589999997</v>
      </c>
      <c r="G36" s="13">
        <v>4.7</v>
      </c>
      <c r="H36" s="12">
        <v>1.9952622999999999E-2</v>
      </c>
      <c r="I36" s="13">
        <v>1.94</v>
      </c>
      <c r="J36" s="13">
        <v>1.881788</v>
      </c>
      <c r="K36" s="13">
        <v>1.26</v>
      </c>
      <c r="L36" s="13">
        <v>0.5</v>
      </c>
      <c r="M36" s="13">
        <v>0.56999999999999995</v>
      </c>
      <c r="N36" s="13">
        <v>3.2</v>
      </c>
      <c r="O36" s="13">
        <v>0.81</v>
      </c>
      <c r="P36" s="13">
        <v>0.31</v>
      </c>
      <c r="Q36" s="13">
        <v>0.72</v>
      </c>
      <c r="R36" s="13">
        <v>1.6</v>
      </c>
      <c r="S36" s="13"/>
      <c r="T36" s="13"/>
      <c r="U36" s="13"/>
      <c r="V36" s="13"/>
      <c r="W36" s="13"/>
      <c r="X36" s="13"/>
      <c r="Y36" s="13"/>
      <c r="Z36" s="13">
        <v>2.46</v>
      </c>
      <c r="AA36" s="13">
        <v>7.6999999999999999E-2</v>
      </c>
      <c r="AB36" s="13">
        <v>2.4</v>
      </c>
      <c r="AC36" s="13">
        <v>15.6</v>
      </c>
      <c r="AD36" s="13">
        <v>0.05</v>
      </c>
      <c r="AE36" s="13">
        <v>0.48</v>
      </c>
      <c r="AF36" s="13">
        <v>0.04</v>
      </c>
      <c r="AG36" s="13">
        <v>208</v>
      </c>
      <c r="AH36" s="13">
        <v>0.82</v>
      </c>
      <c r="AI36" s="13">
        <v>0.19</v>
      </c>
      <c r="AJ36" s="13"/>
      <c r="AK36" s="13">
        <v>5.7000000000000002E-2</v>
      </c>
      <c r="AL36" s="13">
        <v>8.6999999999999993</v>
      </c>
      <c r="AM36" s="13">
        <v>0.06</v>
      </c>
    </row>
    <row r="37" spans="1:39" x14ac:dyDescent="0.2">
      <c r="A37" t="s">
        <v>0</v>
      </c>
      <c r="B37" s="3">
        <v>36130</v>
      </c>
      <c r="C37" s="3">
        <v>36161</v>
      </c>
      <c r="D37">
        <v>1998</v>
      </c>
      <c r="E37">
        <v>12</v>
      </c>
      <c r="F37" s="4">
        <v>61.939775910000002</v>
      </c>
      <c r="G37" s="13">
        <v>4.7</v>
      </c>
      <c r="H37" s="12">
        <v>1.9952622999999999E-2</v>
      </c>
      <c r="I37" s="13">
        <v>0.46</v>
      </c>
      <c r="J37" s="13">
        <v>0.38423200000000002</v>
      </c>
      <c r="K37" s="13">
        <v>1.64</v>
      </c>
      <c r="L37" s="13">
        <v>0.17</v>
      </c>
      <c r="M37" s="13">
        <v>0.1</v>
      </c>
      <c r="N37" s="13">
        <v>1.92</v>
      </c>
      <c r="O37" s="13">
        <v>0.24</v>
      </c>
      <c r="P37" s="13">
        <v>0.11</v>
      </c>
      <c r="Q37" s="13">
        <v>0.82</v>
      </c>
      <c r="R37" s="13">
        <v>0.86</v>
      </c>
      <c r="S37" s="13"/>
      <c r="T37" s="13"/>
      <c r="U37" s="13"/>
      <c r="V37" s="13"/>
      <c r="W37" s="13"/>
      <c r="X37" s="13"/>
      <c r="Y37" s="13"/>
      <c r="Z37" s="13">
        <v>1.25</v>
      </c>
      <c r="AA37" s="13">
        <v>6.2E-2</v>
      </c>
      <c r="AB37" s="13">
        <v>3.1</v>
      </c>
      <c r="AC37" s="13">
        <v>12.8</v>
      </c>
      <c r="AD37" s="13">
        <v>0.18</v>
      </c>
      <c r="AE37" s="13">
        <v>0.37</v>
      </c>
      <c r="AF37" s="13">
        <v>2.9000000000000001E-2</v>
      </c>
      <c r="AG37" s="13">
        <v>139</v>
      </c>
      <c r="AH37" s="13">
        <v>0.42</v>
      </c>
      <c r="AI37" s="13">
        <v>0.11</v>
      </c>
      <c r="AJ37" s="13"/>
      <c r="AK37" s="13">
        <v>0.05</v>
      </c>
      <c r="AL37" s="13">
        <v>5.4</v>
      </c>
      <c r="AM37" s="13">
        <v>0.04</v>
      </c>
    </row>
    <row r="38" spans="1:39" x14ac:dyDescent="0.2">
      <c r="A38" t="s">
        <v>0</v>
      </c>
      <c r="B38" s="3">
        <v>36161</v>
      </c>
      <c r="C38" s="3">
        <v>36192</v>
      </c>
      <c r="D38">
        <v>1999</v>
      </c>
      <c r="E38">
        <v>1</v>
      </c>
      <c r="F38" s="4">
        <v>61.939775910000002</v>
      </c>
      <c r="G38" s="13">
        <v>4.66</v>
      </c>
      <c r="H38" s="12">
        <v>2.1877615999999999E-2</v>
      </c>
      <c r="I38" s="13">
        <v>0.71599999999999997</v>
      </c>
      <c r="J38" s="13">
        <v>0.625448</v>
      </c>
      <c r="K38" s="13">
        <v>1.96</v>
      </c>
      <c r="L38" s="13">
        <v>0.31</v>
      </c>
      <c r="M38" s="13">
        <v>9.7000000000000003E-2</v>
      </c>
      <c r="N38" s="13">
        <v>2.37</v>
      </c>
      <c r="O38" s="13">
        <v>0.36</v>
      </c>
      <c r="P38" s="13">
        <v>0.18</v>
      </c>
      <c r="Q38" s="13">
        <v>1.1000000000000001</v>
      </c>
      <c r="R38" s="13">
        <v>1.1000000000000001</v>
      </c>
      <c r="S38" s="13"/>
      <c r="T38" s="13"/>
      <c r="U38" s="13"/>
      <c r="V38" s="13"/>
      <c r="W38" s="13"/>
      <c r="X38" s="13"/>
      <c r="Y38" s="13"/>
      <c r="Z38" s="13">
        <v>1.94</v>
      </c>
      <c r="AA38" s="13">
        <v>8.1000000000000003E-2</v>
      </c>
      <c r="AB38" s="13">
        <v>3.4</v>
      </c>
      <c r="AC38" s="13">
        <v>14.1</v>
      </c>
      <c r="AD38" s="13">
        <v>0.05</v>
      </c>
      <c r="AE38" s="13">
        <v>0.39</v>
      </c>
      <c r="AF38" s="13">
        <v>4.2000000000000003E-2</v>
      </c>
      <c r="AG38" s="13">
        <v>235</v>
      </c>
      <c r="AH38" s="13">
        <v>0.4</v>
      </c>
      <c r="AI38" s="13">
        <v>0.64</v>
      </c>
      <c r="AJ38" s="13"/>
      <c r="AK38" s="13">
        <v>0.108</v>
      </c>
      <c r="AL38" s="13"/>
      <c r="AM38" s="13"/>
    </row>
    <row r="39" spans="1:39" x14ac:dyDescent="0.2">
      <c r="A39" t="s">
        <v>0</v>
      </c>
      <c r="B39" s="3">
        <v>36192</v>
      </c>
      <c r="C39" s="3">
        <v>36220</v>
      </c>
      <c r="D39">
        <v>1999</v>
      </c>
      <c r="E39">
        <v>2</v>
      </c>
      <c r="F39" s="4">
        <v>18.999872679999999</v>
      </c>
      <c r="G39" s="13">
        <v>4.6100000000000003</v>
      </c>
      <c r="H39" s="12">
        <v>2.4547089000000001E-2</v>
      </c>
      <c r="I39" s="13">
        <v>0.63200000000000001</v>
      </c>
      <c r="J39" s="13">
        <v>0.53950759999999998</v>
      </c>
      <c r="K39" s="13">
        <v>2.0019999999999998</v>
      </c>
      <c r="L39" s="13">
        <v>0.32500000000000001</v>
      </c>
      <c r="M39" s="13">
        <v>0.161</v>
      </c>
      <c r="N39" s="13">
        <v>2.4300000000000002</v>
      </c>
      <c r="O39" s="13">
        <v>0.31</v>
      </c>
      <c r="P39" s="13">
        <v>0.21</v>
      </c>
      <c r="Q39" s="13">
        <v>1.1000000000000001</v>
      </c>
      <c r="R39" s="13">
        <v>7.6999999999999999E-2</v>
      </c>
      <c r="S39" s="13"/>
      <c r="T39" s="13">
        <v>0.58499999999999996</v>
      </c>
      <c r="U39" s="13">
        <v>0.26</v>
      </c>
      <c r="V39" s="13">
        <v>9.9000000000000005E-2</v>
      </c>
      <c r="W39" s="13"/>
      <c r="X39" s="13"/>
      <c r="Y39" s="13"/>
      <c r="Z39" s="13">
        <v>12.37</v>
      </c>
      <c r="AA39" s="13">
        <v>3.4000000000000002E-2</v>
      </c>
      <c r="AB39" s="13">
        <v>4.8</v>
      </c>
      <c r="AC39" s="13">
        <v>44.8</v>
      </c>
      <c r="AD39" s="13">
        <v>0.48</v>
      </c>
      <c r="AE39" s="13">
        <v>1.07</v>
      </c>
      <c r="AF39" s="13">
        <v>4.3999999999999997E-2</v>
      </c>
      <c r="AG39" s="13">
        <v>283</v>
      </c>
      <c r="AH39" s="13">
        <v>0.86</v>
      </c>
      <c r="AI39" s="13">
        <v>0.24</v>
      </c>
      <c r="AJ39" s="13"/>
      <c r="AK39" s="13">
        <v>0.192</v>
      </c>
      <c r="AL39" s="13"/>
      <c r="AM39" s="13"/>
    </row>
    <row r="40" spans="1:39" x14ac:dyDescent="0.2">
      <c r="A40" t="s">
        <v>0</v>
      </c>
      <c r="B40" s="3">
        <v>36220</v>
      </c>
      <c r="C40" s="3">
        <v>36251</v>
      </c>
      <c r="D40">
        <v>1999</v>
      </c>
      <c r="E40">
        <v>3</v>
      </c>
      <c r="F40" s="4">
        <v>71.520881079999995</v>
      </c>
      <c r="G40" s="13">
        <v>4.34</v>
      </c>
      <c r="H40" s="12">
        <v>4.5708818999999998E-2</v>
      </c>
      <c r="I40" s="13">
        <v>1.444</v>
      </c>
      <c r="J40" s="13">
        <v>1.3993708</v>
      </c>
      <c r="K40" s="13">
        <v>0.96599999999999997</v>
      </c>
      <c r="L40" s="13">
        <v>0.48399999999999999</v>
      </c>
      <c r="M40" s="13">
        <v>0.27500000000000002</v>
      </c>
      <c r="N40" s="13">
        <v>3.18</v>
      </c>
      <c r="O40" s="13">
        <v>0.65</v>
      </c>
      <c r="P40" s="13">
        <v>0.26</v>
      </c>
      <c r="Q40" s="13">
        <v>0.71</v>
      </c>
      <c r="R40" s="13">
        <v>1.5</v>
      </c>
      <c r="S40" s="13"/>
      <c r="T40" s="13">
        <v>1.004</v>
      </c>
      <c r="U40" s="13">
        <v>0.52</v>
      </c>
      <c r="V40" s="13">
        <v>0.245</v>
      </c>
      <c r="W40" s="13"/>
      <c r="X40" s="13"/>
      <c r="Y40" s="13"/>
      <c r="Z40" s="13">
        <v>3.1</v>
      </c>
      <c r="AA40" s="13">
        <v>5.0000000000000001E-3</v>
      </c>
      <c r="AB40" s="13">
        <v>1.2</v>
      </c>
      <c r="AC40" s="13">
        <v>17.7</v>
      </c>
      <c r="AD40" s="13">
        <v>0.05</v>
      </c>
      <c r="AE40" s="13">
        <v>0.54</v>
      </c>
      <c r="AF40" s="13">
        <v>8.9999999999999993E-3</v>
      </c>
      <c r="AG40" s="13">
        <v>279</v>
      </c>
      <c r="AH40" s="13">
        <v>1</v>
      </c>
      <c r="AI40" s="13">
        <v>0.7</v>
      </c>
      <c r="AJ40" s="13"/>
      <c r="AK40" s="13">
        <v>0.11700000000000001</v>
      </c>
      <c r="AL40" s="13"/>
      <c r="AM40" s="13"/>
    </row>
    <row r="41" spans="1:39" x14ac:dyDescent="0.2">
      <c r="A41" t="s">
        <v>0</v>
      </c>
      <c r="B41" s="3">
        <v>36251</v>
      </c>
      <c r="C41" s="3">
        <v>36281</v>
      </c>
      <c r="D41">
        <v>1999</v>
      </c>
      <c r="E41">
        <v>4</v>
      </c>
      <c r="F41" s="4">
        <v>49.14056532</v>
      </c>
      <c r="G41" s="13">
        <v>4.9000000000000004</v>
      </c>
      <c r="H41" s="12">
        <v>1.2589253999999999E-2</v>
      </c>
      <c r="I41" s="13">
        <v>0.55000000000000004</v>
      </c>
      <c r="J41" s="13">
        <v>0.50902060000000005</v>
      </c>
      <c r="K41" s="13">
        <v>0.88700000000000001</v>
      </c>
      <c r="L41" s="13">
        <v>4.9000000000000002E-2</v>
      </c>
      <c r="M41" s="13">
        <v>0.01</v>
      </c>
      <c r="N41" s="13">
        <v>1.74</v>
      </c>
      <c r="O41" s="13">
        <v>0.45</v>
      </c>
      <c r="P41" s="13">
        <v>0.19</v>
      </c>
      <c r="Q41" s="13">
        <v>0.56000000000000005</v>
      </c>
      <c r="R41" s="13">
        <v>1.5</v>
      </c>
      <c r="S41" s="13"/>
      <c r="T41" s="13">
        <v>0.309</v>
      </c>
      <c r="U41" s="13">
        <v>0.26</v>
      </c>
      <c r="V41" s="13">
        <v>0.25</v>
      </c>
      <c r="W41" s="13"/>
      <c r="X41" s="13"/>
      <c r="Y41" s="13"/>
      <c r="Z41" s="13">
        <v>2.31</v>
      </c>
      <c r="AA41" s="13">
        <v>6.0999999999999999E-2</v>
      </c>
      <c r="AB41" s="13">
        <v>1.9</v>
      </c>
      <c r="AC41" s="13">
        <v>22.9</v>
      </c>
      <c r="AD41" s="13">
        <v>0.28999999999999998</v>
      </c>
      <c r="AE41" s="13">
        <v>0.49</v>
      </c>
      <c r="AF41" s="13">
        <v>4.2999999999999997E-2</v>
      </c>
      <c r="AG41" s="13">
        <v>199</v>
      </c>
      <c r="AH41" s="13">
        <v>0.54</v>
      </c>
      <c r="AI41" s="13">
        <v>0.23</v>
      </c>
      <c r="AJ41" s="13"/>
      <c r="AK41" s="13">
        <v>7.1999999999999995E-2</v>
      </c>
      <c r="AL41" s="13"/>
      <c r="AM41" s="13"/>
    </row>
    <row r="42" spans="1:39" x14ac:dyDescent="0.2">
      <c r="A42" t="s">
        <v>0</v>
      </c>
      <c r="B42" s="3">
        <v>36281</v>
      </c>
      <c r="C42" s="3">
        <v>36312</v>
      </c>
      <c r="D42">
        <v>1999</v>
      </c>
      <c r="E42">
        <v>5</v>
      </c>
      <c r="F42" s="4">
        <v>10.45008913</v>
      </c>
      <c r="G42" s="13">
        <v>4.96</v>
      </c>
      <c r="H42" s="12">
        <v>1.0964781999999999E-2</v>
      </c>
      <c r="I42" s="13">
        <v>0.81499999999999995</v>
      </c>
      <c r="J42" s="13">
        <v>0.76039159999999995</v>
      </c>
      <c r="K42" s="13">
        <v>1.1819999999999999</v>
      </c>
      <c r="L42" s="13">
        <v>0.253</v>
      </c>
      <c r="M42" s="13">
        <v>7.1999999999999995E-2</v>
      </c>
      <c r="N42" s="13">
        <v>2.2599999999999998</v>
      </c>
      <c r="O42" s="13">
        <v>0.56000000000000005</v>
      </c>
      <c r="P42" s="13">
        <v>0.28000000000000003</v>
      </c>
      <c r="Q42" s="13">
        <v>0.49</v>
      </c>
      <c r="R42" s="13">
        <v>2.2999999999999998</v>
      </c>
      <c r="S42" s="13"/>
      <c r="T42" s="13">
        <v>0.86299999999999999</v>
      </c>
      <c r="U42" s="13">
        <v>0.61</v>
      </c>
      <c r="V42" s="13">
        <v>0.53800000000000003</v>
      </c>
      <c r="W42" s="13"/>
      <c r="X42" s="13"/>
      <c r="Y42" s="13"/>
      <c r="Z42" s="13">
        <v>3.41</v>
      </c>
      <c r="AA42" s="13">
        <v>0.16900000000000001</v>
      </c>
      <c r="AB42" s="13">
        <v>3.4</v>
      </c>
      <c r="AC42" s="13">
        <v>117.2</v>
      </c>
      <c r="AD42" s="13">
        <v>0.5</v>
      </c>
      <c r="AE42" s="13">
        <v>3.65</v>
      </c>
      <c r="AF42" s="13">
        <v>0.13800000000000001</v>
      </c>
      <c r="AG42" s="13">
        <v>389</v>
      </c>
      <c r="AH42" s="13">
        <v>1.07</v>
      </c>
      <c r="AI42" s="13">
        <v>0.37</v>
      </c>
      <c r="AJ42" s="13"/>
      <c r="AK42" s="13">
        <v>3.2000000000000001E-2</v>
      </c>
      <c r="AL42" s="13"/>
      <c r="AM42" s="13"/>
    </row>
    <row r="43" spans="1:39" x14ac:dyDescent="0.2">
      <c r="A43" t="s">
        <v>0</v>
      </c>
      <c r="B43" s="3">
        <v>36312</v>
      </c>
      <c r="C43" s="3">
        <v>36342</v>
      </c>
      <c r="D43">
        <v>1999</v>
      </c>
      <c r="E43">
        <v>6</v>
      </c>
      <c r="F43" s="4">
        <v>72.329386299999996</v>
      </c>
      <c r="G43" s="13">
        <v>4.91</v>
      </c>
      <c r="H43" s="12">
        <v>1.2302688000000001E-2</v>
      </c>
      <c r="I43" s="13">
        <v>0.66</v>
      </c>
      <c r="J43" s="13">
        <v>0.60502199999999995</v>
      </c>
      <c r="K43" s="13">
        <v>1.19</v>
      </c>
      <c r="L43" s="13">
        <v>0.187</v>
      </c>
      <c r="M43" s="13">
        <v>0.14000000000000001</v>
      </c>
      <c r="N43" s="13">
        <v>2.3199999999999998</v>
      </c>
      <c r="O43" s="13">
        <v>0.61</v>
      </c>
      <c r="P43" s="13">
        <v>0.24</v>
      </c>
      <c r="Q43" s="13">
        <v>0.62</v>
      </c>
      <c r="R43" s="13">
        <v>2.5</v>
      </c>
      <c r="S43" s="13"/>
      <c r="T43" s="13">
        <v>0.94700000000000006</v>
      </c>
      <c r="U43" s="13">
        <v>0.76</v>
      </c>
      <c r="V43" s="13">
        <v>0.62</v>
      </c>
      <c r="W43" s="13"/>
      <c r="X43" s="13"/>
      <c r="Y43" s="13"/>
      <c r="Z43" s="13">
        <v>2.92</v>
      </c>
      <c r="AA43" s="13">
        <v>0.158</v>
      </c>
      <c r="AB43" s="13">
        <v>1.9</v>
      </c>
      <c r="AC43" s="13">
        <v>54.6</v>
      </c>
      <c r="AD43" s="13">
        <v>0.7</v>
      </c>
      <c r="AE43" s="13">
        <v>0.98</v>
      </c>
      <c r="AF43" s="13">
        <v>0.114</v>
      </c>
      <c r="AG43" s="13">
        <v>522</v>
      </c>
      <c r="AH43" s="13">
        <v>1.19</v>
      </c>
      <c r="AI43" s="13">
        <v>0.43</v>
      </c>
      <c r="AJ43" s="13"/>
      <c r="AK43" s="13">
        <v>8.5000000000000006E-2</v>
      </c>
      <c r="AL43" s="13"/>
      <c r="AM43" s="13"/>
    </row>
    <row r="44" spans="1:39" x14ac:dyDescent="0.2">
      <c r="A44" t="s">
        <v>0</v>
      </c>
      <c r="B44" s="3">
        <v>36342</v>
      </c>
      <c r="C44" s="3">
        <v>36373</v>
      </c>
      <c r="D44">
        <v>1999</v>
      </c>
      <c r="E44">
        <v>7</v>
      </c>
      <c r="F44" s="4">
        <v>52.909345559999998</v>
      </c>
      <c r="G44" s="13">
        <v>5.12</v>
      </c>
      <c r="H44" s="12">
        <v>7.5857759999999998E-3</v>
      </c>
      <c r="I44" s="13">
        <v>0.54100000000000004</v>
      </c>
      <c r="J44" s="13">
        <v>0.5004826</v>
      </c>
      <c r="K44" s="13">
        <v>0.877</v>
      </c>
      <c r="L44" s="13">
        <v>0.107</v>
      </c>
      <c r="M44" s="13">
        <v>8.6999999999999994E-2</v>
      </c>
      <c r="N44" s="13">
        <v>1.85</v>
      </c>
      <c r="O44" s="13">
        <v>0.43</v>
      </c>
      <c r="P44" s="13">
        <v>0.17</v>
      </c>
      <c r="Q44" s="13">
        <v>0.42</v>
      </c>
      <c r="R44" s="13">
        <v>2.5</v>
      </c>
      <c r="S44" s="13"/>
      <c r="T44" s="13">
        <v>0.65700000000000003</v>
      </c>
      <c r="U44" s="13">
        <v>0.55000000000000004</v>
      </c>
      <c r="V44" s="13">
        <v>0.46300000000000008</v>
      </c>
      <c r="W44" s="13"/>
      <c r="X44" s="13"/>
      <c r="Y44" s="13"/>
      <c r="Z44" s="13">
        <v>2.77</v>
      </c>
      <c r="AA44" s="13">
        <v>8.7999999999999995E-2</v>
      </c>
      <c r="AB44" s="13">
        <v>2.4</v>
      </c>
      <c r="AC44" s="13">
        <v>47.2</v>
      </c>
      <c r="AD44" s="13">
        <v>0.67</v>
      </c>
      <c r="AE44" s="13">
        <v>0.95</v>
      </c>
      <c r="AF44" s="13">
        <v>8.3000000000000004E-2</v>
      </c>
      <c r="AG44" s="13">
        <v>260</v>
      </c>
      <c r="AH44" s="13">
        <v>1.08</v>
      </c>
      <c r="AI44" s="13">
        <v>0.33</v>
      </c>
      <c r="AJ44" s="13"/>
      <c r="AK44" s="13">
        <v>6.3E-2</v>
      </c>
      <c r="AL44" s="13"/>
      <c r="AM44" s="13"/>
    </row>
    <row r="45" spans="1:39" x14ac:dyDescent="0.2">
      <c r="A45" t="s">
        <v>0</v>
      </c>
      <c r="B45" s="3">
        <v>36373</v>
      </c>
      <c r="C45" s="3">
        <v>36404</v>
      </c>
      <c r="D45">
        <v>1999</v>
      </c>
      <c r="E45">
        <v>8</v>
      </c>
      <c r="F45" s="4">
        <v>52.380952379999997</v>
      </c>
      <c r="G45" s="13">
        <v>4.95</v>
      </c>
      <c r="H45" s="12">
        <v>1.1220185000000001E-2</v>
      </c>
      <c r="I45" s="13">
        <v>0.43099999999999999</v>
      </c>
      <c r="J45" s="13">
        <v>0.39279259999999999</v>
      </c>
      <c r="K45" s="13">
        <v>0.82699999999999996</v>
      </c>
      <c r="L45" s="13">
        <v>7.9000000000000001E-2</v>
      </c>
      <c r="M45" s="13">
        <v>5.1999999999999998E-2</v>
      </c>
      <c r="N45" s="13">
        <v>2.0299999999999998</v>
      </c>
      <c r="O45" s="13">
        <v>0.46</v>
      </c>
      <c r="P45" s="13">
        <v>0.15</v>
      </c>
      <c r="Q45" s="13">
        <v>0.39</v>
      </c>
      <c r="R45" s="13">
        <v>2.5</v>
      </c>
      <c r="S45" s="13"/>
      <c r="T45" s="13">
        <v>0.63900000000000001</v>
      </c>
      <c r="U45" s="13">
        <v>0.56000000000000005</v>
      </c>
      <c r="V45" s="13">
        <v>0.50800000000000001</v>
      </c>
      <c r="W45" s="13"/>
      <c r="X45" s="13"/>
      <c r="Y45" s="13"/>
      <c r="Z45" s="13">
        <v>1.77</v>
      </c>
      <c r="AA45" s="13">
        <v>0.03</v>
      </c>
      <c r="AB45" s="13">
        <v>1.6</v>
      </c>
      <c r="AC45" s="13">
        <v>26.1</v>
      </c>
      <c r="AD45" s="13">
        <v>0.96</v>
      </c>
      <c r="AE45" s="13">
        <v>0.60099999999999998</v>
      </c>
      <c r="AF45" s="13">
        <v>6.8000000000000005E-2</v>
      </c>
      <c r="AG45" s="13">
        <v>205</v>
      </c>
      <c r="AH45" s="13">
        <v>1</v>
      </c>
      <c r="AI45" s="13">
        <v>0.28000000000000003</v>
      </c>
      <c r="AJ45" s="13"/>
      <c r="AK45" s="13">
        <v>5.8999999999999997E-2</v>
      </c>
      <c r="AL45" s="13"/>
      <c r="AM45" s="13"/>
    </row>
    <row r="46" spans="1:39" x14ac:dyDescent="0.2">
      <c r="A46" t="s">
        <v>0</v>
      </c>
      <c r="B46" s="3">
        <v>36404</v>
      </c>
      <c r="C46" s="3">
        <v>36434</v>
      </c>
      <c r="D46">
        <v>1999</v>
      </c>
      <c r="E46">
        <v>9</v>
      </c>
      <c r="F46" s="4">
        <v>89.311179019999997</v>
      </c>
      <c r="G46" s="13">
        <v>4.92</v>
      </c>
      <c r="H46" s="12">
        <v>1.2022644000000001E-2</v>
      </c>
      <c r="I46" s="13">
        <v>0.57999999999999996</v>
      </c>
      <c r="J46" s="13">
        <v>0.53698780000000002</v>
      </c>
      <c r="K46" s="13">
        <v>0.93100000000000005</v>
      </c>
      <c r="L46" s="13">
        <v>8.5999999999999993E-2</v>
      </c>
      <c r="M46" s="13">
        <v>0.112</v>
      </c>
      <c r="N46" s="13">
        <v>2.06</v>
      </c>
      <c r="O46" s="13">
        <v>0.51</v>
      </c>
      <c r="P46" s="13">
        <v>0.19</v>
      </c>
      <c r="Q46" s="13">
        <v>0.45</v>
      </c>
      <c r="R46" s="13">
        <v>3</v>
      </c>
      <c r="S46" s="13"/>
      <c r="T46" s="13">
        <v>0.746</v>
      </c>
      <c r="U46" s="13">
        <v>0.66</v>
      </c>
      <c r="V46" s="13">
        <v>0.54800000000000004</v>
      </c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</row>
    <row r="47" spans="1:39" x14ac:dyDescent="0.2">
      <c r="A47" t="s">
        <v>0</v>
      </c>
      <c r="B47" s="3">
        <v>36434</v>
      </c>
      <c r="C47" s="3">
        <v>36465</v>
      </c>
      <c r="D47">
        <v>1999</v>
      </c>
      <c r="E47">
        <v>10</v>
      </c>
      <c r="F47" s="4">
        <v>28.361344540000001</v>
      </c>
      <c r="G47" s="13">
        <v>5.07</v>
      </c>
      <c r="H47" s="12">
        <v>8.5113800000000007E-3</v>
      </c>
      <c r="I47" s="13">
        <v>1.4611000000000001</v>
      </c>
      <c r="J47" s="13">
        <v>1.33052032</v>
      </c>
      <c r="K47" s="13">
        <v>2.8264</v>
      </c>
      <c r="L47" s="13">
        <v>7.3200000000000001E-2</v>
      </c>
      <c r="M47" s="13">
        <v>0.01</v>
      </c>
      <c r="N47" s="13">
        <v>3.1</v>
      </c>
      <c r="O47" s="13">
        <v>0.81</v>
      </c>
      <c r="P47" s="13">
        <v>0.44</v>
      </c>
      <c r="Q47" s="13">
        <v>1.1000000000000001</v>
      </c>
      <c r="R47" s="13">
        <v>5.4</v>
      </c>
      <c r="S47" s="13"/>
      <c r="T47" s="13">
        <v>0.67320000000000002</v>
      </c>
      <c r="U47" s="13">
        <v>0.6</v>
      </c>
      <c r="V47" s="13">
        <v>0.59</v>
      </c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</row>
    <row r="48" spans="1:39" x14ac:dyDescent="0.2">
      <c r="A48" t="s">
        <v>0</v>
      </c>
      <c r="B48" s="3">
        <v>36465</v>
      </c>
      <c r="C48" s="3">
        <v>36495</v>
      </c>
      <c r="D48">
        <v>1999</v>
      </c>
      <c r="E48">
        <v>11</v>
      </c>
      <c r="F48" s="4">
        <v>45.311306340000002</v>
      </c>
      <c r="G48" s="13">
        <v>4.3600000000000003</v>
      </c>
      <c r="H48" s="12">
        <v>4.3651583000000001E-2</v>
      </c>
      <c r="I48" s="13">
        <v>3.6164999999999998</v>
      </c>
      <c r="J48" s="13">
        <v>3.3465072</v>
      </c>
      <c r="K48" s="13">
        <v>5.8440000000000003</v>
      </c>
      <c r="L48" s="13">
        <v>0.59919999999999995</v>
      </c>
      <c r="M48" s="13">
        <v>0.37</v>
      </c>
      <c r="N48" s="13">
        <v>7.49</v>
      </c>
      <c r="O48" s="13">
        <v>1.9</v>
      </c>
      <c r="P48" s="13">
        <v>0.67</v>
      </c>
      <c r="Q48" s="13">
        <v>2.8</v>
      </c>
      <c r="R48" s="13">
        <v>4.9000000000000004</v>
      </c>
      <c r="S48" s="13"/>
      <c r="T48" s="13">
        <v>1.7991999999999999</v>
      </c>
      <c r="U48" s="13">
        <v>1.2</v>
      </c>
      <c r="V48" s="13">
        <v>0.83</v>
      </c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</row>
    <row r="49" spans="1:39" x14ac:dyDescent="0.2">
      <c r="A49" t="s">
        <v>0</v>
      </c>
      <c r="B49" s="3">
        <v>36495</v>
      </c>
      <c r="C49" s="3">
        <v>36526</v>
      </c>
      <c r="D49">
        <v>1999</v>
      </c>
      <c r="E49">
        <v>12</v>
      </c>
      <c r="F49" s="4">
        <v>106.1083524</v>
      </c>
      <c r="G49" s="13">
        <v>4.83</v>
      </c>
      <c r="H49" s="12">
        <v>1.4791083999999999E-2</v>
      </c>
      <c r="I49" s="13">
        <v>0.36509999999999998</v>
      </c>
      <c r="J49" s="13">
        <v>0.27508853999999999</v>
      </c>
      <c r="K49" s="13">
        <v>1.9482999999999999</v>
      </c>
      <c r="L49" s="13">
        <v>0.33339999999999997</v>
      </c>
      <c r="M49" s="13">
        <v>0.191</v>
      </c>
      <c r="N49" s="13">
        <v>1.76</v>
      </c>
      <c r="O49" s="13">
        <v>0.22</v>
      </c>
      <c r="P49" s="13">
        <v>9.8000000000000004E-2</v>
      </c>
      <c r="Q49" s="13">
        <v>1.2</v>
      </c>
      <c r="R49" s="13">
        <v>0.74</v>
      </c>
      <c r="S49" s="13"/>
      <c r="T49" s="13">
        <v>0.68340000000000001</v>
      </c>
      <c r="U49" s="13">
        <v>0.35</v>
      </c>
      <c r="V49" s="13">
        <v>0.15899999999999997</v>
      </c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</row>
    <row r="50" spans="1:39" x14ac:dyDescent="0.2">
      <c r="A50" t="s">
        <v>0</v>
      </c>
      <c r="B50" s="3">
        <v>36526</v>
      </c>
      <c r="C50" s="3">
        <v>36557</v>
      </c>
      <c r="D50">
        <v>2000</v>
      </c>
      <c r="E50">
        <v>1</v>
      </c>
      <c r="F50" s="4">
        <v>26.391010949999998</v>
      </c>
      <c r="G50" s="13">
        <v>4.62</v>
      </c>
      <c r="H50" s="12">
        <v>2.3988328999999999E-2</v>
      </c>
      <c r="I50" s="13">
        <v>0.75739999999999996</v>
      </c>
      <c r="J50" s="13">
        <v>0.53389825999999996</v>
      </c>
      <c r="K50" s="13">
        <v>4.8376999999999999</v>
      </c>
      <c r="L50" s="13">
        <v>0.38840000000000002</v>
      </c>
      <c r="M50" s="13">
        <v>0.13100000000000001</v>
      </c>
      <c r="N50" s="13">
        <v>3.33</v>
      </c>
      <c r="O50" s="13">
        <v>0.65</v>
      </c>
      <c r="P50" s="13">
        <v>0.34</v>
      </c>
      <c r="Q50" s="13">
        <v>2.4</v>
      </c>
      <c r="R50" s="13">
        <v>1.5</v>
      </c>
      <c r="S50" s="13"/>
      <c r="T50" s="13">
        <v>0.86840000000000006</v>
      </c>
      <c r="U50" s="13">
        <v>0.48</v>
      </c>
      <c r="V50" s="13">
        <v>0.34899999999999998</v>
      </c>
      <c r="W50" s="13">
        <v>7.3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</row>
    <row r="51" spans="1:39" x14ac:dyDescent="0.2">
      <c r="A51" t="s">
        <v>0</v>
      </c>
      <c r="B51" s="3">
        <v>36557</v>
      </c>
      <c r="C51" s="3">
        <v>36586</v>
      </c>
      <c r="D51">
        <v>2000</v>
      </c>
      <c r="E51">
        <v>2</v>
      </c>
      <c r="F51" s="4">
        <v>22.781385279999999</v>
      </c>
      <c r="G51" s="13">
        <v>4.47</v>
      </c>
      <c r="H51" s="12">
        <v>3.3884416000000001E-2</v>
      </c>
      <c r="I51" s="13">
        <v>1.1419999999999999</v>
      </c>
      <c r="J51" s="13">
        <v>0.83347640000000001</v>
      </c>
      <c r="K51" s="13">
        <v>6.6779999999999999</v>
      </c>
      <c r="L51" s="13">
        <v>0.69499999999999995</v>
      </c>
      <c r="M51" s="13">
        <v>0.29799999999999999</v>
      </c>
      <c r="N51" s="13">
        <v>3.79</v>
      </c>
      <c r="O51" s="13">
        <v>1.1000000000000001</v>
      </c>
      <c r="P51" s="13">
        <v>0.46</v>
      </c>
      <c r="Q51" s="13">
        <v>3.2</v>
      </c>
      <c r="R51" s="13">
        <v>2</v>
      </c>
      <c r="S51" s="13"/>
      <c r="T51" s="13">
        <v>1.2050000000000001</v>
      </c>
      <c r="U51" s="13">
        <v>0.51</v>
      </c>
      <c r="V51" s="13">
        <v>0.21200000000000002</v>
      </c>
      <c r="W51" s="13">
        <v>9.6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</row>
    <row r="52" spans="1:39" x14ac:dyDescent="0.2">
      <c r="A52" t="s">
        <v>0</v>
      </c>
      <c r="B52" s="3">
        <v>36586</v>
      </c>
      <c r="C52" s="3">
        <v>36617</v>
      </c>
      <c r="D52">
        <v>2000</v>
      </c>
      <c r="E52">
        <v>3</v>
      </c>
      <c r="F52" s="4">
        <v>11.46867838</v>
      </c>
      <c r="G52" s="13">
        <v>4.84</v>
      </c>
      <c r="H52" s="12">
        <v>1.4454398E-2</v>
      </c>
      <c r="I52" s="13">
        <v>0.38700000000000001</v>
      </c>
      <c r="J52" s="13">
        <v>0.30707400000000001</v>
      </c>
      <c r="K52" s="13">
        <v>1.73</v>
      </c>
      <c r="L52" s="13">
        <v>0.19600000000000001</v>
      </c>
      <c r="M52" s="13">
        <v>0.01</v>
      </c>
      <c r="N52" s="13">
        <v>1.56</v>
      </c>
      <c r="O52" s="13">
        <v>0.36</v>
      </c>
      <c r="P52" s="13">
        <v>0.15</v>
      </c>
      <c r="Q52" s="13">
        <v>1</v>
      </c>
      <c r="R52" s="13">
        <v>1.1000000000000001</v>
      </c>
      <c r="S52" s="13"/>
      <c r="T52" s="13">
        <v>0.46600000000000003</v>
      </c>
      <c r="U52" s="13">
        <v>0.27</v>
      </c>
      <c r="V52" s="13">
        <v>0.26</v>
      </c>
      <c r="W52" s="13">
        <v>7.2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</row>
    <row r="53" spans="1:39" x14ac:dyDescent="0.2">
      <c r="A53" t="s">
        <v>0</v>
      </c>
      <c r="B53" s="3">
        <v>36617</v>
      </c>
      <c r="C53" s="3">
        <v>36647</v>
      </c>
      <c r="D53">
        <v>2000</v>
      </c>
      <c r="E53">
        <v>4</v>
      </c>
      <c r="F53" s="4">
        <v>36.939775910000002</v>
      </c>
      <c r="G53" s="13">
        <v>4.57</v>
      </c>
      <c r="H53" s="12">
        <v>2.6915347999999999E-2</v>
      </c>
      <c r="I53" s="13">
        <v>1.746</v>
      </c>
      <c r="J53" s="13">
        <v>1.6455611999999999</v>
      </c>
      <c r="K53" s="13">
        <v>2.1739999999999999</v>
      </c>
      <c r="L53" s="13">
        <v>0.54900000000000004</v>
      </c>
      <c r="M53" s="13">
        <v>0.26600000000000001</v>
      </c>
      <c r="N53" s="13">
        <v>4.3</v>
      </c>
      <c r="O53" s="13">
        <v>1.2</v>
      </c>
      <c r="P53" s="13">
        <v>0.43</v>
      </c>
      <c r="Q53" s="13">
        <v>1.6</v>
      </c>
      <c r="R53" s="13">
        <v>2.9</v>
      </c>
      <c r="S53" s="13"/>
      <c r="T53" s="13">
        <v>1.5489999999999999</v>
      </c>
      <c r="U53" s="13">
        <v>1</v>
      </c>
      <c r="V53" s="13">
        <v>0.73399999999999999</v>
      </c>
      <c r="W53" s="13">
        <v>21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</row>
    <row r="54" spans="1:39" x14ac:dyDescent="0.2">
      <c r="A54" t="s">
        <v>0</v>
      </c>
      <c r="B54" s="3">
        <v>36647</v>
      </c>
      <c r="C54" s="3">
        <v>36678</v>
      </c>
      <c r="D54">
        <v>2000</v>
      </c>
      <c r="E54">
        <v>5</v>
      </c>
      <c r="F54" s="4">
        <v>64.069264070000003</v>
      </c>
      <c r="G54" s="13">
        <v>4.7699999999999996</v>
      </c>
      <c r="H54" s="12">
        <v>1.6982437E-2</v>
      </c>
      <c r="I54" s="13">
        <v>0.53700000000000003</v>
      </c>
      <c r="J54" s="13">
        <v>0.47204279999999998</v>
      </c>
      <c r="K54" s="13">
        <v>1.4059999999999999</v>
      </c>
      <c r="L54" s="13">
        <v>0.17899999999999999</v>
      </c>
      <c r="M54" s="13">
        <v>0.10100000000000001</v>
      </c>
      <c r="N54" s="13">
        <v>3.2</v>
      </c>
      <c r="O54" s="13">
        <v>0.54</v>
      </c>
      <c r="P54" s="13">
        <v>0.22</v>
      </c>
      <c r="Q54" s="13">
        <v>0.83</v>
      </c>
      <c r="R54" s="13">
        <v>2.6</v>
      </c>
      <c r="S54" s="13"/>
      <c r="T54" s="13">
        <v>0.78899999999999992</v>
      </c>
      <c r="U54" s="13">
        <v>0.61</v>
      </c>
      <c r="V54" s="13">
        <v>0.50900000000000001</v>
      </c>
      <c r="W54" s="13">
        <v>15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</row>
    <row r="55" spans="1:39" x14ac:dyDescent="0.2">
      <c r="A55" t="s">
        <v>0</v>
      </c>
      <c r="B55" s="3">
        <v>36678</v>
      </c>
      <c r="C55" s="3">
        <v>36708</v>
      </c>
      <c r="D55">
        <v>2000</v>
      </c>
      <c r="E55">
        <v>6</v>
      </c>
      <c r="F55" s="4">
        <v>55.56086071</v>
      </c>
      <c r="G55" s="13">
        <v>5.03</v>
      </c>
      <c r="H55" s="12">
        <v>9.3325430000000004E-3</v>
      </c>
      <c r="I55" s="13">
        <v>0.57199999999999995</v>
      </c>
      <c r="J55" s="13">
        <v>0.53199079999999999</v>
      </c>
      <c r="K55" s="13">
        <v>0.86599999999999999</v>
      </c>
      <c r="L55" s="13">
        <v>0.1</v>
      </c>
      <c r="M55" s="13">
        <v>2.1000000000000001E-2</v>
      </c>
      <c r="N55" s="13">
        <v>1.83</v>
      </c>
      <c r="O55" s="13">
        <v>0.38</v>
      </c>
      <c r="P55" s="13">
        <v>0.16</v>
      </c>
      <c r="Q55" s="13">
        <v>1.2</v>
      </c>
      <c r="R55" s="13">
        <v>2.2000000000000002</v>
      </c>
      <c r="S55" s="13"/>
      <c r="T55" s="13">
        <v>0.49</v>
      </c>
      <c r="U55" s="13">
        <v>0.39</v>
      </c>
      <c r="V55" s="13">
        <v>0.36899999999999999</v>
      </c>
      <c r="W55" s="13">
        <v>15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</row>
    <row r="56" spans="1:39" x14ac:dyDescent="0.2">
      <c r="A56" t="s">
        <v>0</v>
      </c>
      <c r="B56" s="3">
        <v>36708</v>
      </c>
      <c r="C56" s="3">
        <v>36739</v>
      </c>
      <c r="D56">
        <v>2000</v>
      </c>
      <c r="E56">
        <v>7</v>
      </c>
      <c r="F56" s="4">
        <v>85.290934559999997</v>
      </c>
      <c r="G56" s="13">
        <v>4.96</v>
      </c>
      <c r="H56" s="12">
        <v>1.0964781999999999E-2</v>
      </c>
      <c r="I56" s="13">
        <v>0.41899999999999998</v>
      </c>
      <c r="J56" s="13">
        <v>0.38860040000000001</v>
      </c>
      <c r="K56" s="13">
        <v>0.65800000000000003</v>
      </c>
      <c r="L56" s="13">
        <v>1.7000000000000001E-2</v>
      </c>
      <c r="M56" s="13">
        <v>5.8999999999999997E-2</v>
      </c>
      <c r="N56" s="13">
        <v>1.4</v>
      </c>
      <c r="O56" s="13">
        <v>0.28000000000000003</v>
      </c>
      <c r="P56" s="13">
        <v>9.6000000000000002E-2</v>
      </c>
      <c r="Q56" s="13">
        <v>1.3</v>
      </c>
      <c r="R56" s="13">
        <v>1.8</v>
      </c>
      <c r="S56" s="13"/>
      <c r="T56" s="13">
        <v>0.47700000000000004</v>
      </c>
      <c r="U56" s="13">
        <v>0.46</v>
      </c>
      <c r="V56" s="13">
        <v>0.40100000000000002</v>
      </c>
      <c r="W56" s="13">
        <v>14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</row>
    <row r="57" spans="1:39" x14ac:dyDescent="0.2">
      <c r="A57" t="s">
        <v>0</v>
      </c>
      <c r="B57" s="3">
        <v>36739</v>
      </c>
      <c r="C57" s="3">
        <v>36770</v>
      </c>
      <c r="D57">
        <v>2000</v>
      </c>
      <c r="E57">
        <v>8</v>
      </c>
      <c r="F57" s="4">
        <v>56.830914180000001</v>
      </c>
      <c r="G57" s="13">
        <v>5.13</v>
      </c>
      <c r="H57" s="12">
        <v>7.4131020000000004E-3</v>
      </c>
      <c r="I57" s="13">
        <v>0.57599999999999996</v>
      </c>
      <c r="J57" s="13">
        <v>0.53377319999999995</v>
      </c>
      <c r="K57" s="13">
        <v>0.91400000000000003</v>
      </c>
      <c r="L57" s="13">
        <v>0.03</v>
      </c>
      <c r="M57" s="13">
        <v>1.7999999999999999E-2</v>
      </c>
      <c r="N57" s="13">
        <v>1.36</v>
      </c>
      <c r="O57" s="13">
        <v>0.34</v>
      </c>
      <c r="P57" s="13">
        <v>0.12</v>
      </c>
      <c r="Q57" s="13">
        <v>1.2</v>
      </c>
      <c r="R57" s="13">
        <v>2.5</v>
      </c>
      <c r="S57" s="13"/>
      <c r="T57" s="13">
        <v>0.43000000000000005</v>
      </c>
      <c r="U57" s="13">
        <v>0.4</v>
      </c>
      <c r="V57" s="13">
        <v>0.38200000000000001</v>
      </c>
      <c r="W57" s="13">
        <v>12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</row>
    <row r="58" spans="1:39" x14ac:dyDescent="0.2">
      <c r="A58" t="s">
        <v>0</v>
      </c>
      <c r="B58" s="3">
        <v>36770</v>
      </c>
      <c r="C58" s="3">
        <v>36800</v>
      </c>
      <c r="D58">
        <v>2000</v>
      </c>
      <c r="E58">
        <v>9</v>
      </c>
      <c r="F58" s="4">
        <v>12.37904253</v>
      </c>
      <c r="G58" s="13">
        <v>5.09</v>
      </c>
      <c r="H58" s="12">
        <v>8.1283050000000006E-3</v>
      </c>
      <c r="I58" s="13">
        <v>3.4306999999999999</v>
      </c>
      <c r="J58" s="13">
        <v>3.2249390600000001</v>
      </c>
      <c r="K58" s="13">
        <v>4.4537000000000004</v>
      </c>
      <c r="L58" s="13">
        <v>1.8200000000000001E-2</v>
      </c>
      <c r="M58" s="13">
        <v>5.0000000000000001E-3</v>
      </c>
      <c r="N58" s="13">
        <v>7.82</v>
      </c>
      <c r="O58" s="13">
        <v>2</v>
      </c>
      <c r="P58" s="13">
        <v>0.86</v>
      </c>
      <c r="Q58" s="13">
        <v>2.6</v>
      </c>
      <c r="R58" s="13">
        <v>12</v>
      </c>
      <c r="S58" s="13"/>
      <c r="T58" s="13">
        <v>1.6182000000000001</v>
      </c>
      <c r="U58" s="13">
        <v>1.6</v>
      </c>
      <c r="V58" s="13">
        <v>1.5950000000000002</v>
      </c>
      <c r="W58" s="13">
        <v>51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</row>
    <row r="59" spans="1:39" x14ac:dyDescent="0.2">
      <c r="A59" t="s">
        <v>0</v>
      </c>
      <c r="B59" s="3">
        <v>36800</v>
      </c>
      <c r="C59" s="3">
        <v>36831</v>
      </c>
      <c r="D59">
        <v>2000</v>
      </c>
      <c r="E59">
        <v>10</v>
      </c>
      <c r="F59" s="4">
        <v>48.249299720000003</v>
      </c>
      <c r="G59" s="13">
        <v>4.96</v>
      </c>
      <c r="H59" s="12">
        <v>1.0964781999999999E-2</v>
      </c>
      <c r="I59" s="13">
        <v>1.4135</v>
      </c>
      <c r="J59" s="13">
        <v>1.3622411000000001</v>
      </c>
      <c r="K59" s="13">
        <v>1.1094999999999999</v>
      </c>
      <c r="L59" s="13">
        <v>0.14319999999999999</v>
      </c>
      <c r="M59" s="13">
        <v>0.10150000000000001</v>
      </c>
      <c r="N59" s="13">
        <v>3.07</v>
      </c>
      <c r="O59" s="13">
        <v>0.89</v>
      </c>
      <c r="P59" s="13">
        <v>0.28999999999999998</v>
      </c>
      <c r="Q59" s="13">
        <v>0.81</v>
      </c>
      <c r="R59" s="13">
        <v>3.7</v>
      </c>
      <c r="S59" s="13"/>
      <c r="T59" s="13">
        <v>0.75319999999999998</v>
      </c>
      <c r="U59" s="13">
        <v>0.61</v>
      </c>
      <c r="V59" s="13">
        <v>0.50849999999999995</v>
      </c>
      <c r="W59" s="13">
        <v>18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</row>
    <row r="60" spans="1:39" x14ac:dyDescent="0.2">
      <c r="A60" t="s">
        <v>0</v>
      </c>
      <c r="B60" s="3">
        <v>36831</v>
      </c>
      <c r="C60" s="3">
        <v>36861</v>
      </c>
      <c r="D60">
        <v>2000</v>
      </c>
      <c r="E60">
        <v>11</v>
      </c>
      <c r="F60" s="4">
        <v>166.66984980000001</v>
      </c>
      <c r="G60" s="13">
        <v>4.6900000000000004</v>
      </c>
      <c r="H60" s="12">
        <v>2.0417378999999999E-2</v>
      </c>
      <c r="I60" s="13">
        <v>0.85229999999999995</v>
      </c>
      <c r="J60" s="13">
        <v>0.83464698000000004</v>
      </c>
      <c r="K60" s="13">
        <v>0.3821</v>
      </c>
      <c r="L60" s="13">
        <v>0.32929999999999998</v>
      </c>
      <c r="M60" s="13">
        <v>0.21</v>
      </c>
      <c r="N60" s="13">
        <v>2.0299999999999998</v>
      </c>
      <c r="O60" s="13">
        <v>0.37</v>
      </c>
      <c r="P60" s="13">
        <v>0.12</v>
      </c>
      <c r="Q60" s="13">
        <v>0.42</v>
      </c>
      <c r="R60" s="13">
        <v>1.2</v>
      </c>
      <c r="S60" s="13"/>
      <c r="T60" s="13">
        <v>0.76929999999999998</v>
      </c>
      <c r="U60" s="13">
        <v>0.44</v>
      </c>
      <c r="V60" s="13">
        <v>0.23</v>
      </c>
      <c r="W60" s="13">
        <v>6.8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</row>
    <row r="61" spans="1:39" x14ac:dyDescent="0.2">
      <c r="A61" t="s">
        <v>0</v>
      </c>
      <c r="B61" s="3">
        <v>36861</v>
      </c>
      <c r="C61" s="3">
        <v>36892</v>
      </c>
      <c r="D61">
        <v>2000</v>
      </c>
      <c r="E61">
        <v>12</v>
      </c>
      <c r="F61" s="4">
        <v>76.671122990000001</v>
      </c>
      <c r="G61" s="13">
        <v>5.09</v>
      </c>
      <c r="H61" s="12">
        <v>8.1283050000000006E-3</v>
      </c>
      <c r="I61" s="13">
        <v>0.62470000000000003</v>
      </c>
      <c r="J61" s="13">
        <v>0.53487795999999999</v>
      </c>
      <c r="K61" s="13">
        <v>1.9441999999999999</v>
      </c>
      <c r="L61" s="13">
        <v>0.65380000000000005</v>
      </c>
      <c r="M61" s="13">
        <v>0.60799999999999998</v>
      </c>
      <c r="N61" s="13">
        <v>2.65</v>
      </c>
      <c r="O61" s="13">
        <v>0.37</v>
      </c>
      <c r="P61" s="13">
        <v>0.22</v>
      </c>
      <c r="Q61" s="13">
        <v>1</v>
      </c>
      <c r="R61" s="13">
        <v>1.1000000000000001</v>
      </c>
      <c r="S61" s="13"/>
      <c r="T61" s="13">
        <v>1.6537999999999999</v>
      </c>
      <c r="U61" s="13">
        <v>1</v>
      </c>
      <c r="V61" s="13">
        <v>0.39200000000000002</v>
      </c>
      <c r="W61" s="13">
        <v>7.3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</row>
    <row r="62" spans="1:39" x14ac:dyDescent="0.2">
      <c r="A62" t="s">
        <v>0</v>
      </c>
      <c r="B62" s="3">
        <v>36892</v>
      </c>
      <c r="C62" s="3">
        <v>36923</v>
      </c>
      <c r="D62">
        <v>2001</v>
      </c>
      <c r="E62">
        <v>1</v>
      </c>
      <c r="F62" s="4">
        <v>51.110898910000003</v>
      </c>
      <c r="G62" s="13">
        <v>4.6100000000000003</v>
      </c>
      <c r="H62" s="12">
        <v>2.4547089000000001E-2</v>
      </c>
      <c r="I62" s="13">
        <v>1.0446</v>
      </c>
      <c r="J62" s="13">
        <v>0.97799345999999998</v>
      </c>
      <c r="K62" s="13">
        <v>1.4417</v>
      </c>
      <c r="L62" s="13">
        <v>0.4012</v>
      </c>
      <c r="M62" s="13">
        <v>0.28599999999999998</v>
      </c>
      <c r="N62" s="13">
        <v>3.12</v>
      </c>
      <c r="O62" s="13">
        <v>0.5</v>
      </c>
      <c r="P62" s="13">
        <v>0.2</v>
      </c>
      <c r="Q62" s="13">
        <v>0.75</v>
      </c>
      <c r="R62" s="13">
        <v>1.6</v>
      </c>
      <c r="S62" s="13"/>
      <c r="T62" s="13">
        <v>0.87119999999999997</v>
      </c>
      <c r="U62" s="13">
        <v>0.47</v>
      </c>
      <c r="V62" s="13">
        <v>0.184</v>
      </c>
      <c r="W62" s="13">
        <v>6.4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</row>
    <row r="63" spans="1:39" x14ac:dyDescent="0.2">
      <c r="A63" t="s">
        <v>0</v>
      </c>
      <c r="B63" s="3">
        <v>36923</v>
      </c>
      <c r="C63" s="3">
        <v>36951</v>
      </c>
      <c r="D63">
        <v>2001</v>
      </c>
      <c r="E63">
        <v>2</v>
      </c>
      <c r="F63" s="4">
        <v>39.171122990000001</v>
      </c>
      <c r="G63" s="13">
        <v>4.7</v>
      </c>
      <c r="H63" s="12">
        <v>1.9952622999999999E-2</v>
      </c>
      <c r="I63" s="13">
        <v>0.68969999999999998</v>
      </c>
      <c r="J63" s="13">
        <v>0.60674328</v>
      </c>
      <c r="K63" s="13">
        <v>1.7956000000000001</v>
      </c>
      <c r="L63" s="13">
        <v>0.63160000000000005</v>
      </c>
      <c r="M63" s="13">
        <v>0.27300000000000002</v>
      </c>
      <c r="N63" s="13">
        <v>2.76</v>
      </c>
      <c r="O63" s="13">
        <v>0.56000000000000005</v>
      </c>
      <c r="P63" s="13">
        <v>0.24</v>
      </c>
      <c r="Q63" s="13">
        <v>0.96</v>
      </c>
      <c r="R63" s="13">
        <v>1.1000000000000001</v>
      </c>
      <c r="S63" s="13"/>
      <c r="T63" s="13">
        <v>1.1015999999999999</v>
      </c>
      <c r="U63" s="13">
        <v>0.47</v>
      </c>
      <c r="V63" s="13">
        <v>0.19699999999999995</v>
      </c>
      <c r="W63" s="13">
        <v>5.7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</row>
    <row r="64" spans="1:39" x14ac:dyDescent="0.2">
      <c r="A64" t="s">
        <v>0</v>
      </c>
      <c r="B64" s="3">
        <v>36951</v>
      </c>
      <c r="C64" s="3">
        <v>36982</v>
      </c>
      <c r="D64">
        <v>2001</v>
      </c>
      <c r="E64">
        <v>3</v>
      </c>
      <c r="F64" s="4">
        <v>27.998472119999999</v>
      </c>
      <c r="G64" s="13">
        <v>4.54</v>
      </c>
      <c r="H64" s="12">
        <v>2.8840314999999998E-2</v>
      </c>
      <c r="I64" s="13">
        <v>2.0870000000000002</v>
      </c>
      <c r="J64" s="13">
        <v>1.9564480399999999</v>
      </c>
      <c r="K64" s="13">
        <v>2.8258000000000001</v>
      </c>
      <c r="L64" s="13">
        <v>1.7514000000000001</v>
      </c>
      <c r="M64" s="13">
        <v>0.96499999999999997</v>
      </c>
      <c r="N64" s="13">
        <v>5.37</v>
      </c>
      <c r="O64" s="13">
        <v>2.1</v>
      </c>
      <c r="P64" s="13">
        <v>0.74</v>
      </c>
      <c r="Q64" s="13">
        <v>1.6</v>
      </c>
      <c r="R64" s="13">
        <v>1.9</v>
      </c>
      <c r="S64" s="13"/>
      <c r="T64" s="13">
        <v>3.0514000000000001</v>
      </c>
      <c r="U64" s="13">
        <v>1.3</v>
      </c>
      <c r="V64" s="13">
        <v>0.33500000000000008</v>
      </c>
      <c r="W64" s="13">
        <v>17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</row>
    <row r="65" spans="1:39" x14ac:dyDescent="0.2">
      <c r="A65" t="s">
        <v>0</v>
      </c>
      <c r="B65" s="3">
        <v>36982</v>
      </c>
      <c r="C65" s="3">
        <v>37012</v>
      </c>
      <c r="D65">
        <v>2001</v>
      </c>
      <c r="E65">
        <v>4</v>
      </c>
      <c r="F65" s="4">
        <v>34.581105170000001</v>
      </c>
      <c r="G65" s="13">
        <v>4.5</v>
      </c>
      <c r="H65" s="12">
        <v>3.1622776999999998E-2</v>
      </c>
      <c r="I65" s="13">
        <v>1.3079000000000001</v>
      </c>
      <c r="J65" s="13">
        <v>1.2295170799999999</v>
      </c>
      <c r="K65" s="13">
        <v>1.6966000000000001</v>
      </c>
      <c r="L65" s="13">
        <v>0.62870000000000004</v>
      </c>
      <c r="M65" s="13">
        <v>0.17699999999999999</v>
      </c>
      <c r="N65" s="13">
        <v>3.48</v>
      </c>
      <c r="O65" s="13">
        <v>1.2</v>
      </c>
      <c r="P65" s="13">
        <v>0.38</v>
      </c>
      <c r="Q65" s="13">
        <v>0.97</v>
      </c>
      <c r="R65" s="13">
        <v>2.1</v>
      </c>
      <c r="S65" s="13"/>
      <c r="T65" s="13">
        <v>1.2286999999999999</v>
      </c>
      <c r="U65" s="13">
        <v>0.6</v>
      </c>
      <c r="V65" s="13">
        <v>0.42299999999999999</v>
      </c>
      <c r="W65" s="13">
        <v>18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</row>
    <row r="66" spans="1:39" x14ac:dyDescent="0.2">
      <c r="A66" t="s">
        <v>0</v>
      </c>
      <c r="B66" s="3">
        <v>37012</v>
      </c>
      <c r="C66" s="3">
        <v>37043</v>
      </c>
      <c r="D66">
        <v>2001</v>
      </c>
      <c r="E66">
        <v>5</v>
      </c>
      <c r="F66" s="4">
        <v>45.24127833</v>
      </c>
      <c r="G66" s="13">
        <v>4.87</v>
      </c>
      <c r="H66" s="12">
        <v>1.3489629E-2</v>
      </c>
      <c r="I66" s="13">
        <v>0.69979999999999998</v>
      </c>
      <c r="J66" s="13">
        <v>0.66891529999999999</v>
      </c>
      <c r="K66" s="13">
        <v>0.66849999999999998</v>
      </c>
      <c r="L66" s="13">
        <v>0.23080000000000001</v>
      </c>
      <c r="M66" s="13">
        <v>0.14599999999999999</v>
      </c>
      <c r="N66" s="13">
        <v>2.04</v>
      </c>
      <c r="O66" s="13">
        <v>0.6</v>
      </c>
      <c r="P66" s="13">
        <v>0.18</v>
      </c>
      <c r="Q66" s="13">
        <v>0.35</v>
      </c>
      <c r="R66" s="13">
        <v>1.5</v>
      </c>
      <c r="S66" s="13"/>
      <c r="T66" s="13">
        <v>0.80079999999999996</v>
      </c>
      <c r="U66" s="13">
        <v>0.56999999999999995</v>
      </c>
      <c r="V66" s="13">
        <v>0.42399999999999993</v>
      </c>
      <c r="W66" s="13">
        <v>13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</row>
    <row r="67" spans="1:39" x14ac:dyDescent="0.2">
      <c r="A67" t="s">
        <v>0</v>
      </c>
      <c r="B67" s="3">
        <v>37043</v>
      </c>
      <c r="C67" s="3">
        <v>37073</v>
      </c>
      <c r="D67">
        <v>2001</v>
      </c>
      <c r="E67">
        <v>6</v>
      </c>
      <c r="F67" s="4">
        <v>35.6092437</v>
      </c>
      <c r="G67" s="13">
        <v>5.52</v>
      </c>
      <c r="H67" s="12">
        <v>3.0199519999999998E-3</v>
      </c>
      <c r="I67" s="13">
        <v>0.56799999999999995</v>
      </c>
      <c r="J67" s="13">
        <v>0.49636227999999999</v>
      </c>
      <c r="K67" s="13">
        <v>1.5506</v>
      </c>
      <c r="L67" s="13">
        <v>0.16800000000000001</v>
      </c>
      <c r="M67" s="13">
        <v>0.41099999999999998</v>
      </c>
      <c r="N67" s="13">
        <v>2.85</v>
      </c>
      <c r="O67" s="13">
        <v>0.63</v>
      </c>
      <c r="P67" s="13">
        <v>0.3</v>
      </c>
      <c r="Q67" s="13">
        <v>0.43</v>
      </c>
      <c r="R67" s="13">
        <v>4.5</v>
      </c>
      <c r="S67" s="13"/>
      <c r="T67" s="13">
        <v>1.268</v>
      </c>
      <c r="U67" s="13">
        <v>1.1000000000000001</v>
      </c>
      <c r="V67" s="13">
        <v>0.68900000000000006</v>
      </c>
      <c r="W67" s="13">
        <v>18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</row>
    <row r="68" spans="1:39" x14ac:dyDescent="0.2">
      <c r="A68" t="s">
        <v>0</v>
      </c>
      <c r="B68" s="3">
        <v>37073</v>
      </c>
      <c r="C68" s="3">
        <v>37104</v>
      </c>
      <c r="D68">
        <v>2001</v>
      </c>
      <c r="E68">
        <v>7</v>
      </c>
      <c r="F68" s="4">
        <v>32.171504970000001</v>
      </c>
      <c r="G68" s="13">
        <v>5.08</v>
      </c>
      <c r="H68" s="12">
        <v>8.3176380000000005E-3</v>
      </c>
      <c r="I68" s="13">
        <v>0.29360000000000003</v>
      </c>
      <c r="J68" s="13">
        <v>0.23144252000000001</v>
      </c>
      <c r="K68" s="13">
        <v>1.3453999999999999</v>
      </c>
      <c r="L68" s="13">
        <v>7.2599999999999998E-2</v>
      </c>
      <c r="M68" s="13">
        <v>0.17100000000000001</v>
      </c>
      <c r="N68" s="13">
        <v>1.84</v>
      </c>
      <c r="O68" s="13">
        <v>0.52</v>
      </c>
      <c r="P68" s="13">
        <v>0.21</v>
      </c>
      <c r="Q68" s="13">
        <v>0.55000000000000004</v>
      </c>
      <c r="R68" s="13">
        <v>2.2000000000000002</v>
      </c>
      <c r="S68" s="13"/>
      <c r="T68" s="13">
        <v>0.50259999999999994</v>
      </c>
      <c r="U68" s="13">
        <v>0.43</v>
      </c>
      <c r="V68" s="13">
        <v>0.25900000000000001</v>
      </c>
      <c r="W68" s="13">
        <v>14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</row>
    <row r="69" spans="1:39" x14ac:dyDescent="0.2">
      <c r="A69" t="s">
        <v>0</v>
      </c>
      <c r="B69" s="3">
        <v>37104</v>
      </c>
      <c r="C69" s="3">
        <v>37135</v>
      </c>
      <c r="D69">
        <v>2001</v>
      </c>
      <c r="E69">
        <v>8</v>
      </c>
      <c r="F69" s="4">
        <v>89.629488159999994</v>
      </c>
      <c r="G69" s="13">
        <v>5.0199999999999996</v>
      </c>
      <c r="H69" s="12">
        <v>9.5499260000000002E-3</v>
      </c>
      <c r="I69" s="13">
        <v>0.40799999999999997</v>
      </c>
      <c r="J69" s="13">
        <v>0.35967942000000003</v>
      </c>
      <c r="K69" s="13">
        <v>1.0459000000000001</v>
      </c>
      <c r="L69" s="13">
        <v>0.06</v>
      </c>
      <c r="M69" s="13">
        <v>3.4000000000000002E-2</v>
      </c>
      <c r="N69" s="13">
        <v>2.14</v>
      </c>
      <c r="O69" s="13">
        <v>0.71</v>
      </c>
      <c r="P69" s="13">
        <v>0.22</v>
      </c>
      <c r="Q69" s="13">
        <v>0.61</v>
      </c>
      <c r="R69" s="13">
        <v>3</v>
      </c>
      <c r="S69" s="13"/>
      <c r="T69" s="13">
        <v>0.66999999999999993</v>
      </c>
      <c r="U69" s="13">
        <v>0.61</v>
      </c>
      <c r="V69" s="13">
        <v>0.57599999999999996</v>
      </c>
      <c r="W69" s="13">
        <v>17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</row>
    <row r="70" spans="1:39" x14ac:dyDescent="0.2">
      <c r="A70" t="s">
        <v>0</v>
      </c>
      <c r="B70" s="3">
        <v>37135</v>
      </c>
      <c r="C70" s="3">
        <v>37165</v>
      </c>
      <c r="D70">
        <v>2001</v>
      </c>
      <c r="E70">
        <v>9</v>
      </c>
      <c r="F70" s="4">
        <v>59.791189199999998</v>
      </c>
      <c r="G70" s="13">
        <v>5.22</v>
      </c>
      <c r="H70" s="12">
        <v>6.0255960000000003E-3</v>
      </c>
      <c r="I70" s="13">
        <v>0.6109</v>
      </c>
      <c r="J70" s="13">
        <v>0.56914905999999998</v>
      </c>
      <c r="K70" s="13">
        <v>0.90369999999999995</v>
      </c>
      <c r="L70" s="13">
        <v>4.3799999999999999E-2</v>
      </c>
      <c r="M70" s="13">
        <v>2.9000000000000001E-2</v>
      </c>
      <c r="N70" s="13">
        <v>2.14</v>
      </c>
      <c r="O70" s="13">
        <v>0.67</v>
      </c>
      <c r="P70" s="13">
        <v>0.2</v>
      </c>
      <c r="Q70" s="13">
        <v>0.6</v>
      </c>
      <c r="R70" s="13">
        <v>2.6</v>
      </c>
      <c r="S70" s="13"/>
      <c r="T70" s="13">
        <v>0.58379999999999999</v>
      </c>
      <c r="U70" s="13">
        <v>0.54</v>
      </c>
      <c r="V70" s="13">
        <v>0.51100000000000001</v>
      </c>
      <c r="W70" s="13">
        <v>17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</row>
    <row r="71" spans="1:39" x14ac:dyDescent="0.2">
      <c r="A71" t="s">
        <v>0</v>
      </c>
      <c r="B71" s="3">
        <v>37165</v>
      </c>
      <c r="C71" s="3">
        <v>37196</v>
      </c>
      <c r="D71">
        <v>2001</v>
      </c>
      <c r="E71">
        <v>10</v>
      </c>
      <c r="F71" s="4">
        <v>49.840845430000002</v>
      </c>
      <c r="G71" s="13">
        <v>5.18</v>
      </c>
      <c r="H71" s="12">
        <v>6.6069340000000001E-3</v>
      </c>
      <c r="I71" s="13">
        <v>1.3617999999999999</v>
      </c>
      <c r="J71" s="13">
        <v>1.2315391</v>
      </c>
      <c r="K71" s="13">
        <v>2.8195000000000001</v>
      </c>
      <c r="L71" s="13">
        <v>0.152</v>
      </c>
      <c r="M71" s="13">
        <v>4.2999999999999997E-2</v>
      </c>
      <c r="N71" s="13">
        <v>3.44</v>
      </c>
      <c r="O71" s="13">
        <v>1.1000000000000001</v>
      </c>
      <c r="P71" s="13">
        <v>0.43</v>
      </c>
      <c r="Q71" s="13">
        <v>1.1000000000000001</v>
      </c>
      <c r="R71" s="13">
        <v>4.5999999999999996</v>
      </c>
      <c r="S71" s="13"/>
      <c r="T71" s="13">
        <v>0.84199999999999997</v>
      </c>
      <c r="U71" s="13">
        <v>0.69</v>
      </c>
      <c r="V71" s="13">
        <v>0.64699999999999991</v>
      </c>
      <c r="W71" s="13">
        <v>22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</row>
    <row r="72" spans="1:39" x14ac:dyDescent="0.2">
      <c r="A72" t="s">
        <v>0</v>
      </c>
      <c r="B72" s="3">
        <v>37196</v>
      </c>
      <c r="C72" s="3">
        <v>37226</v>
      </c>
      <c r="D72">
        <v>2001</v>
      </c>
      <c r="E72">
        <v>11</v>
      </c>
      <c r="F72" s="4">
        <v>35.828877009999999</v>
      </c>
      <c r="G72" s="13">
        <v>4.91</v>
      </c>
      <c r="H72" s="12">
        <v>1.2302688000000001E-2</v>
      </c>
      <c r="I72" s="13">
        <v>0.50960000000000005</v>
      </c>
      <c r="J72" s="13">
        <v>0.4521734</v>
      </c>
      <c r="K72" s="13">
        <v>1.2430000000000001</v>
      </c>
      <c r="L72" s="13">
        <v>0.22259999999999999</v>
      </c>
      <c r="M72" s="13">
        <v>9.9000000000000005E-2</v>
      </c>
      <c r="N72" s="13">
        <v>2.02</v>
      </c>
      <c r="O72" s="13">
        <v>0.31</v>
      </c>
      <c r="P72" s="13">
        <v>0.16</v>
      </c>
      <c r="Q72" s="13">
        <v>0.62</v>
      </c>
      <c r="R72" s="13">
        <v>1.4</v>
      </c>
      <c r="S72" s="13"/>
      <c r="T72" s="13">
        <v>0.60260000000000002</v>
      </c>
      <c r="U72" s="13">
        <v>0.38</v>
      </c>
      <c r="V72" s="13">
        <v>0.28100000000000003</v>
      </c>
      <c r="W72" s="13">
        <v>7.6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</row>
    <row r="73" spans="1:39" x14ac:dyDescent="0.2">
      <c r="A73" t="s">
        <v>0</v>
      </c>
      <c r="B73" s="3">
        <v>37226</v>
      </c>
      <c r="C73" s="3">
        <v>37257</v>
      </c>
      <c r="D73">
        <v>2001</v>
      </c>
      <c r="E73">
        <v>12</v>
      </c>
      <c r="F73" s="4">
        <v>35.561497330000002</v>
      </c>
      <c r="G73" s="13">
        <v>4.71</v>
      </c>
      <c r="H73" s="12">
        <v>1.9498445999999999E-2</v>
      </c>
      <c r="I73" s="13">
        <v>1.0720000000000001</v>
      </c>
      <c r="J73" s="13">
        <v>1.0101289600000001</v>
      </c>
      <c r="K73" s="13">
        <v>1.3391999999999999</v>
      </c>
      <c r="L73" s="13">
        <v>0.44280000000000003</v>
      </c>
      <c r="M73" s="13">
        <v>0.28399999999999997</v>
      </c>
      <c r="N73" s="13">
        <v>3.19</v>
      </c>
      <c r="O73" s="13">
        <v>0.49</v>
      </c>
      <c r="P73" s="13">
        <v>0.19</v>
      </c>
      <c r="Q73" s="13">
        <v>0.89</v>
      </c>
      <c r="R73" s="13">
        <v>1.7</v>
      </c>
      <c r="S73" s="13"/>
      <c r="T73" s="13">
        <v>0.90280000000000005</v>
      </c>
      <c r="U73" s="13">
        <v>0.46</v>
      </c>
      <c r="V73" s="13">
        <v>0.17600000000000005</v>
      </c>
      <c r="W73" s="13">
        <v>7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</row>
    <row r="74" spans="1:39" x14ac:dyDescent="0.2">
      <c r="A74" t="s">
        <v>0</v>
      </c>
      <c r="B74" s="3">
        <v>37257</v>
      </c>
      <c r="C74" s="3">
        <v>37288</v>
      </c>
      <c r="D74">
        <v>2002</v>
      </c>
      <c r="E74">
        <v>1</v>
      </c>
      <c r="F74" s="4">
        <v>64.190221539999996</v>
      </c>
      <c r="G74" s="13">
        <v>4.6900000000000004</v>
      </c>
      <c r="H74" s="12">
        <v>2.0417378999999999E-2</v>
      </c>
      <c r="I74" s="13">
        <v>0.55959999999999999</v>
      </c>
      <c r="J74" s="13">
        <v>0.48949150000000002</v>
      </c>
      <c r="K74" s="13">
        <v>1.5175000000000001</v>
      </c>
      <c r="L74" s="13">
        <v>0.43</v>
      </c>
      <c r="M74" s="13">
        <v>0.126</v>
      </c>
      <c r="N74" s="13">
        <v>2.4900000000000002</v>
      </c>
      <c r="O74" s="13">
        <v>0.46</v>
      </c>
      <c r="P74" s="13">
        <v>0.18</v>
      </c>
      <c r="Q74" s="13">
        <v>0.76</v>
      </c>
      <c r="R74" s="13">
        <v>1</v>
      </c>
      <c r="S74" s="13"/>
      <c r="T74" s="13">
        <v>0.67999999999999994</v>
      </c>
      <c r="U74" s="13">
        <v>0.25</v>
      </c>
      <c r="V74" s="13">
        <v>0.124</v>
      </c>
      <c r="W74" s="13">
        <v>5.6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</row>
    <row r="75" spans="1:39" x14ac:dyDescent="0.2">
      <c r="A75" t="s">
        <v>0</v>
      </c>
      <c r="B75" s="3">
        <v>37288</v>
      </c>
      <c r="C75" s="3">
        <v>37316</v>
      </c>
      <c r="D75">
        <v>2002</v>
      </c>
      <c r="E75">
        <v>2</v>
      </c>
      <c r="F75" s="4">
        <v>70.279475430000005</v>
      </c>
      <c r="G75" s="13">
        <v>5.33</v>
      </c>
      <c r="H75" s="12">
        <v>4.6773509999999997E-3</v>
      </c>
      <c r="I75" s="13">
        <v>0.22800000000000001</v>
      </c>
      <c r="J75" s="13">
        <v>0.17420472000000001</v>
      </c>
      <c r="K75" s="13">
        <v>1.1644000000000001</v>
      </c>
      <c r="L75" s="13">
        <v>0.14199999999999999</v>
      </c>
      <c r="M75" s="13">
        <v>4.2000000000000003E-2</v>
      </c>
      <c r="N75" s="13">
        <v>1.17</v>
      </c>
      <c r="O75" s="13">
        <v>0.24</v>
      </c>
      <c r="P75" s="13">
        <v>0.14000000000000001</v>
      </c>
      <c r="Q75" s="13">
        <v>0.73</v>
      </c>
      <c r="R75" s="13">
        <v>0.44</v>
      </c>
      <c r="S75" s="13"/>
      <c r="T75" s="13">
        <v>0.21699999999999997</v>
      </c>
      <c r="U75" s="13">
        <v>7.4999999999999997E-2</v>
      </c>
      <c r="V75" s="13">
        <v>3.2999999999999995E-2</v>
      </c>
      <c r="W75" s="13">
        <v>3.4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</row>
    <row r="76" spans="1:39" x14ac:dyDescent="0.2">
      <c r="A76" t="s">
        <v>0</v>
      </c>
      <c r="B76" s="3">
        <v>37316</v>
      </c>
      <c r="C76" s="3">
        <v>37347</v>
      </c>
      <c r="D76">
        <v>2002</v>
      </c>
      <c r="E76">
        <v>3</v>
      </c>
      <c r="F76" s="4">
        <v>58.030939650000001</v>
      </c>
      <c r="G76" s="13">
        <v>4.75</v>
      </c>
      <c r="H76" s="12">
        <v>1.7782794000000001E-2</v>
      </c>
      <c r="I76" s="13">
        <v>0.45</v>
      </c>
      <c r="J76" s="13">
        <v>0.37856094000000001</v>
      </c>
      <c r="K76" s="13">
        <v>1.5463</v>
      </c>
      <c r="L76" s="13">
        <v>0.254</v>
      </c>
      <c r="M76" s="13">
        <v>0.124</v>
      </c>
      <c r="N76" s="13">
        <v>2.13</v>
      </c>
      <c r="O76" s="13">
        <v>0.42</v>
      </c>
      <c r="P76" s="13">
        <v>0.16</v>
      </c>
      <c r="Q76" s="13">
        <v>0.89</v>
      </c>
      <c r="R76" s="13">
        <v>0.56000000000000005</v>
      </c>
      <c r="S76" s="13"/>
      <c r="T76" s="13">
        <v>0.57400000000000007</v>
      </c>
      <c r="U76" s="13">
        <v>0.32</v>
      </c>
      <c r="V76" s="13">
        <v>0.19600000000000001</v>
      </c>
      <c r="W76" s="13">
        <v>4.8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</row>
    <row r="77" spans="1:39" x14ac:dyDescent="0.2">
      <c r="A77" t="s">
        <v>0</v>
      </c>
      <c r="B77" s="3">
        <v>37347</v>
      </c>
      <c r="C77" s="3">
        <v>37377</v>
      </c>
      <c r="D77">
        <v>2002</v>
      </c>
      <c r="E77">
        <v>4</v>
      </c>
      <c r="F77" s="4">
        <v>37.219887960000001</v>
      </c>
      <c r="G77" s="13">
        <v>4.8099999999999996</v>
      </c>
      <c r="H77" s="12">
        <v>1.5488165999999999E-2</v>
      </c>
      <c r="I77" s="13">
        <v>0.81479999999999997</v>
      </c>
      <c r="J77" s="13">
        <v>0.76200263999999995</v>
      </c>
      <c r="K77" s="13">
        <v>1.1428</v>
      </c>
      <c r="L77" s="13">
        <v>0.54459999999999997</v>
      </c>
      <c r="M77" s="13">
        <v>8.8999999999999996E-2</v>
      </c>
      <c r="N77" s="13">
        <v>3.26</v>
      </c>
      <c r="O77" s="13">
        <v>0.99</v>
      </c>
      <c r="P77" s="13">
        <v>0.33</v>
      </c>
      <c r="Q77" s="13">
        <v>0.83</v>
      </c>
      <c r="R77" s="13">
        <v>1.9</v>
      </c>
      <c r="S77" s="13"/>
      <c r="T77" s="13">
        <v>1.1345999999999998</v>
      </c>
      <c r="U77" s="13">
        <v>0.59</v>
      </c>
      <c r="V77" s="13">
        <v>0.501</v>
      </c>
      <c r="W77" s="13">
        <v>16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</row>
    <row r="78" spans="1:39" x14ac:dyDescent="0.2">
      <c r="A78" t="s">
        <v>0</v>
      </c>
      <c r="B78" s="3">
        <v>37377</v>
      </c>
      <c r="C78" s="3">
        <v>37408</v>
      </c>
      <c r="D78">
        <v>2002</v>
      </c>
      <c r="E78">
        <v>5</v>
      </c>
      <c r="F78" s="4">
        <v>40.259740260000001</v>
      </c>
      <c r="G78" s="13">
        <v>5.25</v>
      </c>
      <c r="H78" s="12">
        <v>5.6234129999999998E-3</v>
      </c>
      <c r="I78" s="13">
        <v>1.0438000000000001</v>
      </c>
      <c r="J78" s="13">
        <v>0.98372152000000002</v>
      </c>
      <c r="K78" s="13">
        <v>1.3004</v>
      </c>
      <c r="L78" s="13">
        <v>0.24199999999999999</v>
      </c>
      <c r="M78" s="13">
        <v>0.22700000000000001</v>
      </c>
      <c r="N78" s="13">
        <v>3.47</v>
      </c>
      <c r="O78" s="13">
        <v>0.98</v>
      </c>
      <c r="P78" s="13">
        <v>0.34</v>
      </c>
      <c r="Q78" s="13">
        <v>0.69</v>
      </c>
      <c r="R78" s="13">
        <v>3.3</v>
      </c>
      <c r="S78" s="13"/>
      <c r="T78" s="13">
        <v>1.1219999999999999</v>
      </c>
      <c r="U78" s="13">
        <v>0.88</v>
      </c>
      <c r="V78" s="13">
        <v>0.65300000000000002</v>
      </c>
      <c r="W78" s="13">
        <v>18</v>
      </c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</row>
    <row r="79" spans="1:39" x14ac:dyDescent="0.2">
      <c r="A79" t="s">
        <v>0</v>
      </c>
      <c r="B79" s="3">
        <v>37408</v>
      </c>
      <c r="C79" s="3">
        <v>37438</v>
      </c>
      <c r="D79">
        <v>2002</v>
      </c>
      <c r="E79">
        <v>6</v>
      </c>
      <c r="F79" s="4">
        <v>63.7605042</v>
      </c>
      <c r="G79" s="13">
        <v>5.41</v>
      </c>
      <c r="H79" s="12">
        <v>3.8904510000000001E-3</v>
      </c>
      <c r="I79" s="13">
        <v>0.26540000000000002</v>
      </c>
      <c r="J79" s="13">
        <v>0.2295488</v>
      </c>
      <c r="K79" s="13">
        <v>0.77600000000000002</v>
      </c>
      <c r="L79" s="13">
        <v>4.4699999999999997E-2</v>
      </c>
      <c r="M79" s="13">
        <v>0.182</v>
      </c>
      <c r="N79" s="13">
        <v>1.63</v>
      </c>
      <c r="O79" s="13">
        <v>0.36</v>
      </c>
      <c r="P79" s="13">
        <v>0.14000000000000001</v>
      </c>
      <c r="Q79" s="13">
        <v>0.38</v>
      </c>
      <c r="R79" s="13">
        <v>1.8</v>
      </c>
      <c r="S79" s="13"/>
      <c r="T79" s="13">
        <v>0.65469999999999995</v>
      </c>
      <c r="U79" s="13">
        <v>0.61</v>
      </c>
      <c r="V79" s="13">
        <v>0.42799999999999999</v>
      </c>
      <c r="W79" s="13">
        <v>13</v>
      </c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</row>
    <row r="80" spans="1:39" x14ac:dyDescent="0.2">
      <c r="A80" t="s">
        <v>0</v>
      </c>
      <c r="B80" s="3">
        <v>37438</v>
      </c>
      <c r="C80" s="3">
        <v>37469</v>
      </c>
      <c r="D80">
        <v>2002</v>
      </c>
      <c r="E80">
        <v>7</v>
      </c>
      <c r="F80" s="4">
        <v>58.19964349</v>
      </c>
      <c r="G80" s="13">
        <v>5.35</v>
      </c>
      <c r="H80" s="12">
        <v>4.4668360000000001E-3</v>
      </c>
      <c r="I80" s="13">
        <v>0.25159999999999999</v>
      </c>
      <c r="J80" s="13">
        <v>0.21212210000000001</v>
      </c>
      <c r="K80" s="13">
        <v>0.85450000000000004</v>
      </c>
      <c r="L80" s="13">
        <v>7.0000000000000001E-3</v>
      </c>
      <c r="M80" s="13">
        <v>0.13</v>
      </c>
      <c r="N80" s="13">
        <v>1.82</v>
      </c>
      <c r="O80" s="13">
        <v>0.42</v>
      </c>
      <c r="P80" s="13">
        <v>0.15</v>
      </c>
      <c r="Q80" s="13">
        <v>0.44</v>
      </c>
      <c r="R80" s="13">
        <v>2.06</v>
      </c>
      <c r="S80" s="13"/>
      <c r="T80" s="13">
        <v>0.63700000000000001</v>
      </c>
      <c r="U80" s="13">
        <v>0.63</v>
      </c>
      <c r="V80" s="13">
        <v>0.5</v>
      </c>
      <c r="W80" s="13">
        <v>15</v>
      </c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</row>
    <row r="81" spans="1:40" x14ac:dyDescent="0.2">
      <c r="A81" t="s">
        <v>0</v>
      </c>
      <c r="B81" s="3">
        <v>37469</v>
      </c>
      <c r="C81" s="3">
        <v>37500</v>
      </c>
      <c r="D81">
        <v>2002</v>
      </c>
      <c r="E81">
        <v>8</v>
      </c>
      <c r="F81" s="4">
        <v>30.529029789999999</v>
      </c>
      <c r="G81" s="13">
        <v>5.0599999999999996</v>
      </c>
      <c r="H81" s="12">
        <v>8.7096359999999998E-3</v>
      </c>
      <c r="I81" s="13">
        <v>0.30080000000000001</v>
      </c>
      <c r="J81" s="13">
        <v>0.21667903999999999</v>
      </c>
      <c r="K81" s="13">
        <v>1.8208</v>
      </c>
      <c r="L81" s="13">
        <v>1E-3</v>
      </c>
      <c r="M81" s="13">
        <v>0.01</v>
      </c>
      <c r="N81" s="13">
        <v>2.9</v>
      </c>
      <c r="O81" s="13">
        <v>0.67</v>
      </c>
      <c r="P81" s="13">
        <v>0.23</v>
      </c>
      <c r="Q81" s="13">
        <v>0.61</v>
      </c>
      <c r="R81" s="13">
        <v>3.9</v>
      </c>
      <c r="S81" s="13"/>
      <c r="T81" s="13">
        <v>0.67100000000000004</v>
      </c>
      <c r="U81" s="13">
        <v>0.67</v>
      </c>
      <c r="V81" s="13">
        <v>0.66</v>
      </c>
      <c r="W81" s="13">
        <v>28</v>
      </c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</row>
    <row r="82" spans="1:40" x14ac:dyDescent="0.2">
      <c r="A82" t="s">
        <v>0</v>
      </c>
      <c r="B82" s="3">
        <v>37500</v>
      </c>
      <c r="C82" s="3">
        <v>37530</v>
      </c>
      <c r="D82">
        <v>2002</v>
      </c>
      <c r="E82">
        <v>9</v>
      </c>
      <c r="F82" s="4">
        <v>10.47873695</v>
      </c>
      <c r="G82" s="13">
        <v>5.5</v>
      </c>
      <c r="H82" s="12">
        <v>3.1622780000000001E-3</v>
      </c>
      <c r="I82" s="13">
        <v>0.6905</v>
      </c>
      <c r="J82" s="13">
        <v>0.58631438000000002</v>
      </c>
      <c r="K82" s="13">
        <v>2.2551000000000001</v>
      </c>
      <c r="L82" s="13">
        <v>8.8999999999999996E-2</v>
      </c>
      <c r="M82" s="13">
        <v>0.01</v>
      </c>
      <c r="N82" s="13">
        <v>3.49</v>
      </c>
      <c r="O82" s="13">
        <v>0.63</v>
      </c>
      <c r="P82" s="13">
        <v>0.24</v>
      </c>
      <c r="Q82" s="13">
        <v>1.8</v>
      </c>
      <c r="R82" s="13">
        <v>5.8</v>
      </c>
      <c r="S82" s="13"/>
      <c r="T82" s="13">
        <v>0.78899999999999992</v>
      </c>
      <c r="U82" s="13">
        <v>0.7</v>
      </c>
      <c r="V82" s="13">
        <v>0.69</v>
      </c>
      <c r="W82" s="13">
        <v>24</v>
      </c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</row>
    <row r="83" spans="1:40" x14ac:dyDescent="0.2">
      <c r="A83" t="s">
        <v>0</v>
      </c>
      <c r="B83" s="3">
        <v>37530</v>
      </c>
      <c r="C83" s="3">
        <v>37561</v>
      </c>
      <c r="D83">
        <v>2002</v>
      </c>
      <c r="E83">
        <v>10</v>
      </c>
      <c r="F83" s="4">
        <v>38.620448179999997</v>
      </c>
      <c r="G83" s="13">
        <v>5.1100000000000003</v>
      </c>
      <c r="H83" s="12">
        <v>7.762471E-3</v>
      </c>
      <c r="I83" s="13">
        <v>0.49430000000000002</v>
      </c>
      <c r="J83" s="13">
        <v>0.32850205999999998</v>
      </c>
      <c r="K83" s="13">
        <v>3.5886999999999998</v>
      </c>
      <c r="L83" s="13">
        <v>6.7199999999999996E-2</v>
      </c>
      <c r="M83" s="13">
        <v>0</v>
      </c>
      <c r="N83" s="13">
        <v>3.53</v>
      </c>
      <c r="O83" s="13">
        <v>0.82</v>
      </c>
      <c r="P83" s="13">
        <v>0.33</v>
      </c>
      <c r="Q83" s="13">
        <v>1.29</v>
      </c>
      <c r="R83" s="13">
        <v>4.62</v>
      </c>
      <c r="S83" s="13"/>
      <c r="T83" s="13">
        <v>0.78720000000000001</v>
      </c>
      <c r="U83" s="13">
        <v>0.72</v>
      </c>
      <c r="V83" s="13">
        <v>0.72</v>
      </c>
      <c r="W83" s="13">
        <v>27</v>
      </c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</row>
    <row r="84" spans="1:40" x14ac:dyDescent="0.2">
      <c r="A84" t="s">
        <v>0</v>
      </c>
      <c r="B84" s="3">
        <v>37561</v>
      </c>
      <c r="C84" s="3">
        <v>37591</v>
      </c>
      <c r="D84">
        <v>2002</v>
      </c>
      <c r="E84">
        <v>11</v>
      </c>
      <c r="F84" s="4">
        <v>32.11102623</v>
      </c>
      <c r="G84" s="13">
        <v>4.7699999999999996</v>
      </c>
      <c r="H84" s="12">
        <v>1.6982437E-2</v>
      </c>
      <c r="I84" s="13">
        <v>0.5625</v>
      </c>
      <c r="J84" s="13">
        <v>0.52532747999999996</v>
      </c>
      <c r="K84" s="13">
        <v>0.80459999999999998</v>
      </c>
      <c r="L84" s="13">
        <v>0.1767</v>
      </c>
      <c r="M84" s="13">
        <v>0.05</v>
      </c>
      <c r="N84" s="13">
        <v>2.3199999999999998</v>
      </c>
      <c r="O84" s="13">
        <v>0.34</v>
      </c>
      <c r="P84" s="13">
        <v>0.11</v>
      </c>
      <c r="Q84" s="13">
        <v>0.56000000000000005</v>
      </c>
      <c r="R84" s="13">
        <v>1.3</v>
      </c>
      <c r="S84" s="13"/>
      <c r="T84" s="13">
        <v>0.50670000000000004</v>
      </c>
      <c r="U84" s="13">
        <v>0.33</v>
      </c>
      <c r="V84" s="13">
        <v>0.28000000000000003</v>
      </c>
      <c r="W84" s="13">
        <v>9.9</v>
      </c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</row>
    <row r="85" spans="1:40" x14ac:dyDescent="0.2">
      <c r="A85" t="s">
        <v>0</v>
      </c>
      <c r="B85" s="3">
        <v>37591</v>
      </c>
      <c r="C85" s="3">
        <v>37622</v>
      </c>
      <c r="D85">
        <v>2002</v>
      </c>
      <c r="E85">
        <v>12</v>
      </c>
      <c r="F85" s="4">
        <v>13.190730840000001</v>
      </c>
      <c r="G85" s="13">
        <v>4.51</v>
      </c>
      <c r="H85" s="12">
        <v>3.0902954E-2</v>
      </c>
      <c r="I85" s="13">
        <v>0.96789999999999998</v>
      </c>
      <c r="J85" s="13">
        <v>0.92437959999999997</v>
      </c>
      <c r="K85" s="13">
        <v>0.94199999999999995</v>
      </c>
      <c r="L85" s="13">
        <v>0.4703</v>
      </c>
      <c r="M85" s="13">
        <v>0.318</v>
      </c>
      <c r="N85" s="13">
        <v>3.28</v>
      </c>
      <c r="O85" s="13">
        <v>0.32</v>
      </c>
      <c r="P85" s="13">
        <v>0.13</v>
      </c>
      <c r="Q85" s="13">
        <v>0.7</v>
      </c>
      <c r="R85" s="13">
        <v>0.24</v>
      </c>
      <c r="S85" s="13"/>
      <c r="T85" s="13">
        <v>0.96029999999999993</v>
      </c>
      <c r="U85" s="13">
        <v>0.49</v>
      </c>
      <c r="V85" s="13">
        <v>0.17199999999999999</v>
      </c>
      <c r="W85" s="13">
        <v>2.1</v>
      </c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</row>
    <row r="86" spans="1:40" x14ac:dyDescent="0.2">
      <c r="A86" t="s">
        <v>0</v>
      </c>
      <c r="B86" s="3">
        <v>37622</v>
      </c>
      <c r="C86" s="3">
        <v>37653</v>
      </c>
      <c r="D86">
        <v>2003</v>
      </c>
      <c r="E86">
        <v>1</v>
      </c>
      <c r="F86" s="4">
        <v>18.831168829999999</v>
      </c>
      <c r="G86" s="13">
        <v>4.6399999999999997</v>
      </c>
      <c r="H86" s="12">
        <v>2.2908676999999999E-2</v>
      </c>
      <c r="I86" s="13">
        <v>1.1200000000000001</v>
      </c>
      <c r="J86" s="13">
        <v>0.95319951999999997</v>
      </c>
      <c r="K86" s="13">
        <v>3.6103999999999998</v>
      </c>
      <c r="L86" s="13">
        <v>0.71660000000000001</v>
      </c>
      <c r="M86" s="13">
        <v>0.307</v>
      </c>
      <c r="N86" s="13">
        <v>4.33</v>
      </c>
      <c r="O86" s="13">
        <v>0.99</v>
      </c>
      <c r="P86" s="13">
        <v>0.36</v>
      </c>
      <c r="Q86" s="13">
        <v>1.8</v>
      </c>
      <c r="R86" s="13">
        <v>1.9</v>
      </c>
      <c r="S86" s="13"/>
      <c r="T86" s="13">
        <v>1.3766</v>
      </c>
      <c r="U86" s="13">
        <v>0.66</v>
      </c>
      <c r="V86" s="13">
        <v>0.35300000000000004</v>
      </c>
      <c r="W86" s="13">
        <v>9.5</v>
      </c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</row>
    <row r="87" spans="1:40" x14ac:dyDescent="0.2">
      <c r="A87" t="s">
        <v>0</v>
      </c>
      <c r="B87" s="3">
        <v>37653</v>
      </c>
      <c r="C87" s="3">
        <v>37681</v>
      </c>
      <c r="D87">
        <v>2003</v>
      </c>
      <c r="E87">
        <v>2</v>
      </c>
      <c r="F87" s="4">
        <v>17.220524569999998</v>
      </c>
      <c r="G87" s="13">
        <v>4.54</v>
      </c>
      <c r="H87" s="12">
        <v>2.8840314999999998E-2</v>
      </c>
      <c r="I87" s="13">
        <v>0.95850000000000002</v>
      </c>
      <c r="J87" s="13">
        <v>0.91757142000000003</v>
      </c>
      <c r="K87" s="13">
        <v>0.88590000000000002</v>
      </c>
      <c r="L87" s="13">
        <v>0.61029999999999995</v>
      </c>
      <c r="M87" s="13">
        <v>0.42</v>
      </c>
      <c r="N87" s="13">
        <v>2.798</v>
      </c>
      <c r="O87" s="13">
        <v>0.37</v>
      </c>
      <c r="P87" s="13">
        <v>0.13</v>
      </c>
      <c r="Q87" s="13">
        <v>0.59</v>
      </c>
      <c r="R87" s="13">
        <v>0.83</v>
      </c>
      <c r="S87" s="13"/>
      <c r="T87" s="13">
        <v>1.1802999999999999</v>
      </c>
      <c r="U87" s="13">
        <v>0.56999999999999995</v>
      </c>
      <c r="V87" s="13">
        <v>0.14999999999999997</v>
      </c>
      <c r="W87" s="13">
        <v>5</v>
      </c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</row>
    <row r="88" spans="1:40" x14ac:dyDescent="0.2">
      <c r="A88" t="s">
        <v>0</v>
      </c>
      <c r="B88" s="3">
        <v>37681</v>
      </c>
      <c r="C88" s="3">
        <v>37712</v>
      </c>
      <c r="D88">
        <v>2003</v>
      </c>
      <c r="E88">
        <v>3</v>
      </c>
      <c r="F88" s="4">
        <v>4.8287496819999998</v>
      </c>
      <c r="G88" s="13">
        <v>4.6900000000000004</v>
      </c>
      <c r="H88" s="12">
        <v>2.0417378999999999E-2</v>
      </c>
      <c r="I88" s="13">
        <v>7.0259</v>
      </c>
      <c r="J88" s="13">
        <v>6.6935187200000001</v>
      </c>
      <c r="K88" s="13">
        <v>7.1943999999999999</v>
      </c>
      <c r="L88" s="13">
        <v>1.1865000000000001</v>
      </c>
      <c r="M88" s="13">
        <v>0.17100000000000001</v>
      </c>
      <c r="N88" s="13">
        <v>12.81</v>
      </c>
      <c r="O88" s="13">
        <v>3.5</v>
      </c>
      <c r="P88" s="13">
        <v>1.7</v>
      </c>
      <c r="Q88" s="13">
        <v>3.9</v>
      </c>
      <c r="R88" s="13">
        <v>18</v>
      </c>
      <c r="S88" s="13"/>
      <c r="T88" s="13">
        <v>3.0865</v>
      </c>
      <c r="U88" s="13">
        <v>1.9</v>
      </c>
      <c r="V88" s="13">
        <v>1.7289999999999999</v>
      </c>
      <c r="W88" s="13">
        <v>82</v>
      </c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t="s">
        <v>9</v>
      </c>
    </row>
    <row r="89" spans="1:40" x14ac:dyDescent="0.2">
      <c r="A89" t="s">
        <v>0</v>
      </c>
      <c r="B89" s="3">
        <v>37712</v>
      </c>
      <c r="C89" s="3">
        <v>37742</v>
      </c>
      <c r="D89">
        <v>2003</v>
      </c>
      <c r="E89">
        <v>4</v>
      </c>
      <c r="F89" s="4">
        <v>14.28889738</v>
      </c>
      <c r="G89" s="13">
        <v>4.8</v>
      </c>
      <c r="H89" s="12">
        <v>1.5848932E-2</v>
      </c>
      <c r="I89" s="13">
        <v>2.8443999999999998</v>
      </c>
      <c r="J89" s="13">
        <v>2.5779923199999999</v>
      </c>
      <c r="K89" s="13">
        <v>5.7664</v>
      </c>
      <c r="L89" s="13">
        <v>8.7999999999999995E-2</v>
      </c>
      <c r="M89" s="13">
        <v>0.51</v>
      </c>
      <c r="N89" s="13">
        <v>8.61</v>
      </c>
      <c r="O89" s="13">
        <v>2.8</v>
      </c>
      <c r="P89" s="13">
        <v>1</v>
      </c>
      <c r="Q89" s="13">
        <v>3</v>
      </c>
      <c r="R89" s="13">
        <v>7.7</v>
      </c>
      <c r="S89" s="13"/>
      <c r="T89" s="13">
        <v>2.2880000000000003</v>
      </c>
      <c r="U89" s="13">
        <v>2.2000000000000002</v>
      </c>
      <c r="V89" s="13">
        <v>1.6900000000000002</v>
      </c>
      <c r="W89" s="13">
        <v>45</v>
      </c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</row>
    <row r="90" spans="1:40" x14ac:dyDescent="0.2">
      <c r="A90" t="s">
        <v>0</v>
      </c>
      <c r="B90" s="3">
        <v>37742</v>
      </c>
      <c r="C90" s="3">
        <v>37773</v>
      </c>
      <c r="D90">
        <v>2003</v>
      </c>
      <c r="E90">
        <v>5</v>
      </c>
      <c r="F90" s="4">
        <v>98.940030559999997</v>
      </c>
      <c r="G90" s="13">
        <v>5.0199999999999996</v>
      </c>
      <c r="H90" s="12">
        <v>9.5499260000000002E-3</v>
      </c>
      <c r="I90" s="13">
        <v>0.71279999999999999</v>
      </c>
      <c r="J90" s="13">
        <v>0.63514704</v>
      </c>
      <c r="K90" s="13">
        <v>1.6808000000000001</v>
      </c>
      <c r="L90" s="13">
        <v>0.26700000000000002</v>
      </c>
      <c r="M90" s="13">
        <v>3.8100000000000002E-2</v>
      </c>
      <c r="N90" s="13">
        <v>2.8029999999999999</v>
      </c>
      <c r="O90" s="13">
        <v>0.99</v>
      </c>
      <c r="P90" s="13">
        <v>0.35</v>
      </c>
      <c r="Q90" s="13">
        <v>0.94</v>
      </c>
      <c r="R90" s="13">
        <v>2.2000000000000002</v>
      </c>
      <c r="S90" s="13"/>
      <c r="T90" s="13">
        <v>0.81700000000000006</v>
      </c>
      <c r="U90" s="13">
        <v>0.55000000000000004</v>
      </c>
      <c r="V90" s="13">
        <v>0.51190000000000002</v>
      </c>
      <c r="W90" s="13">
        <v>21</v>
      </c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</row>
    <row r="91" spans="1:40" x14ac:dyDescent="0.2">
      <c r="A91" t="s">
        <v>0</v>
      </c>
      <c r="B91" s="3">
        <v>37773</v>
      </c>
      <c r="C91" s="3">
        <v>37803</v>
      </c>
      <c r="D91">
        <v>2003</v>
      </c>
      <c r="E91">
        <v>6</v>
      </c>
      <c r="F91" s="4">
        <v>82.330659539999999</v>
      </c>
      <c r="G91" s="13">
        <v>5.07</v>
      </c>
      <c r="H91" s="12">
        <v>8.5113800000000007E-3</v>
      </c>
      <c r="I91" s="13">
        <v>0.39389999999999997</v>
      </c>
      <c r="J91" s="13">
        <v>0.36482634000000003</v>
      </c>
      <c r="K91" s="13">
        <v>0.62929999999999997</v>
      </c>
      <c r="L91" s="13">
        <v>2.6499999999999999E-2</v>
      </c>
      <c r="M91" s="13">
        <v>2.9899999999999999E-2</v>
      </c>
      <c r="N91" s="13">
        <v>1.5660000000000001</v>
      </c>
      <c r="O91" s="13">
        <v>0.45</v>
      </c>
      <c r="P91" s="13">
        <v>0.15</v>
      </c>
      <c r="Q91" s="13">
        <v>0.91</v>
      </c>
      <c r="R91" s="13">
        <v>2</v>
      </c>
      <c r="S91" s="13"/>
      <c r="T91" s="13">
        <v>0.40650000000000003</v>
      </c>
      <c r="U91" s="13">
        <v>0.38</v>
      </c>
      <c r="V91" s="13">
        <v>0.35010000000000002</v>
      </c>
      <c r="W91" s="13">
        <v>16</v>
      </c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</row>
    <row r="92" spans="1:40" x14ac:dyDescent="0.2">
      <c r="A92" t="s">
        <v>0</v>
      </c>
      <c r="B92" s="3">
        <v>37803</v>
      </c>
      <c r="C92" s="3">
        <v>37834</v>
      </c>
      <c r="D92">
        <v>2003</v>
      </c>
      <c r="E92">
        <v>7</v>
      </c>
      <c r="F92" s="4">
        <v>52.801120449999999</v>
      </c>
      <c r="G92" s="13">
        <v>5.37</v>
      </c>
      <c r="H92" s="12">
        <v>4.2657950000000002E-3</v>
      </c>
      <c r="I92" s="13">
        <v>0.38969999999999999</v>
      </c>
      <c r="J92" s="13">
        <v>0.36177672</v>
      </c>
      <c r="K92" s="13">
        <v>0.60440000000000005</v>
      </c>
      <c r="L92" s="13">
        <v>0.10199999999999999</v>
      </c>
      <c r="M92" s="13">
        <v>0.30930000000000002</v>
      </c>
      <c r="N92" s="13">
        <v>1.9419999999999999</v>
      </c>
      <c r="O92" s="13">
        <v>0.55000000000000004</v>
      </c>
      <c r="P92" s="13">
        <v>0.19</v>
      </c>
      <c r="Q92" s="13">
        <v>0.28000000000000003</v>
      </c>
      <c r="R92" s="13">
        <v>2.8</v>
      </c>
      <c r="S92" s="13"/>
      <c r="T92" s="13">
        <v>0.82199999999999995</v>
      </c>
      <c r="U92" s="13">
        <v>0.72</v>
      </c>
      <c r="V92" s="13">
        <v>0.41069999999999995</v>
      </c>
      <c r="W92" s="13">
        <v>16</v>
      </c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</row>
    <row r="93" spans="1:40" x14ac:dyDescent="0.2">
      <c r="A93" t="s">
        <v>0</v>
      </c>
      <c r="B93" s="3">
        <v>37834</v>
      </c>
      <c r="C93" s="3">
        <v>37865</v>
      </c>
      <c r="D93">
        <v>2003</v>
      </c>
      <c r="E93">
        <v>8</v>
      </c>
      <c r="F93" s="4">
        <v>39.148841349999998</v>
      </c>
      <c r="G93" s="13">
        <v>5.15</v>
      </c>
      <c r="H93" s="12">
        <v>7.0794580000000003E-3</v>
      </c>
      <c r="I93" s="13">
        <v>0.19239999999999999</v>
      </c>
      <c r="J93" s="13">
        <v>0.14974354000000001</v>
      </c>
      <c r="K93" s="13">
        <v>0.92330000000000001</v>
      </c>
      <c r="L93" s="13">
        <v>6.2300000000000001E-2</v>
      </c>
      <c r="M93" s="13">
        <v>0.21299999999999999</v>
      </c>
      <c r="N93" s="13">
        <v>1.651</v>
      </c>
      <c r="O93" s="13">
        <v>0.42059999999999997</v>
      </c>
      <c r="P93" s="13">
        <v>0.1396</v>
      </c>
      <c r="Q93" s="13">
        <v>0.28160000000000002</v>
      </c>
      <c r="R93" s="13">
        <v>2.0813000000000001</v>
      </c>
      <c r="S93" s="13"/>
      <c r="T93" s="13">
        <v>0.66680000000000006</v>
      </c>
      <c r="U93" s="13">
        <v>0.60450000000000004</v>
      </c>
      <c r="V93" s="13">
        <v>0.39150000000000007</v>
      </c>
      <c r="W93" s="13">
        <v>12.23</v>
      </c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</row>
    <row r="94" spans="1:40" x14ac:dyDescent="0.2">
      <c r="A94" t="s">
        <v>0</v>
      </c>
      <c r="B94" s="3">
        <v>37865</v>
      </c>
      <c r="C94" s="3">
        <v>37895</v>
      </c>
      <c r="D94">
        <v>2003</v>
      </c>
      <c r="E94">
        <v>9</v>
      </c>
      <c r="F94" s="4">
        <v>14.70906544</v>
      </c>
      <c r="G94" s="13">
        <v>5.22</v>
      </c>
      <c r="H94" s="12">
        <v>6.0255960000000003E-3</v>
      </c>
      <c r="I94" s="13">
        <v>0.85619999999999996</v>
      </c>
      <c r="J94" s="13">
        <v>0.70137455999999998</v>
      </c>
      <c r="K94" s="13">
        <v>3.3512</v>
      </c>
      <c r="L94" s="13">
        <v>0.7601</v>
      </c>
      <c r="M94" s="13">
        <v>0.29299999999999998</v>
      </c>
      <c r="N94" s="13">
        <v>3.6930000000000001</v>
      </c>
      <c r="O94" s="13">
        <v>0.91059999999999997</v>
      </c>
      <c r="P94" s="13">
        <v>0.39</v>
      </c>
      <c r="Q94" s="13">
        <v>0.90190000000000003</v>
      </c>
      <c r="R94" s="13">
        <v>6.1269</v>
      </c>
      <c r="S94" s="13"/>
      <c r="T94" s="13">
        <v>1.6680999999999999</v>
      </c>
      <c r="U94" s="13">
        <v>0.90800000000000003</v>
      </c>
      <c r="V94" s="13">
        <v>0.61499999999999999</v>
      </c>
      <c r="W94" s="13">
        <v>16.920000000000002</v>
      </c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</row>
    <row r="95" spans="1:40" x14ac:dyDescent="0.2">
      <c r="A95" t="s">
        <v>0</v>
      </c>
      <c r="B95" s="3">
        <v>37895</v>
      </c>
      <c r="C95" s="3">
        <v>37926</v>
      </c>
      <c r="D95">
        <v>2003</v>
      </c>
      <c r="E95">
        <v>10</v>
      </c>
      <c r="F95" s="4">
        <v>42.678889740000002</v>
      </c>
      <c r="G95" s="13">
        <v>4.93</v>
      </c>
      <c r="H95" s="12">
        <v>1.1748976E-2</v>
      </c>
      <c r="I95" s="13">
        <v>0.85329999999999995</v>
      </c>
      <c r="J95" s="13">
        <v>0.74777919999999998</v>
      </c>
      <c r="K95" s="13">
        <v>2.2839999999999998</v>
      </c>
      <c r="L95" s="13">
        <v>0.28100000000000003</v>
      </c>
      <c r="M95" s="13">
        <v>2.9000000000000001E-2</v>
      </c>
      <c r="N95" s="13">
        <v>3.2229999999999999</v>
      </c>
      <c r="O95" s="13">
        <v>0.79369999999999996</v>
      </c>
      <c r="P95" s="13">
        <v>0.32150000000000001</v>
      </c>
      <c r="Q95" s="13">
        <v>0.80320000000000003</v>
      </c>
      <c r="R95" s="13">
        <v>4.3049999999999997</v>
      </c>
      <c r="S95" s="13"/>
      <c r="T95" s="13">
        <v>0.77210000000000001</v>
      </c>
      <c r="U95" s="13">
        <v>0.49109999999999998</v>
      </c>
      <c r="V95" s="13">
        <v>0.46209999999999996</v>
      </c>
      <c r="W95" s="13">
        <v>20.190000000000001</v>
      </c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</row>
    <row r="96" spans="1:40" x14ac:dyDescent="0.2">
      <c r="A96" t="s">
        <v>0</v>
      </c>
      <c r="B96" s="3">
        <v>37926</v>
      </c>
      <c r="C96" s="3">
        <v>37956</v>
      </c>
      <c r="D96">
        <v>2003</v>
      </c>
      <c r="E96">
        <v>11</v>
      </c>
      <c r="F96" s="4">
        <v>78.32951362</v>
      </c>
      <c r="G96" s="13">
        <v>4.8</v>
      </c>
      <c r="H96" s="12">
        <v>1.5848932E-2</v>
      </c>
      <c r="I96" s="13">
        <v>0.6</v>
      </c>
      <c r="J96" s="13">
        <v>0.57523679999999999</v>
      </c>
      <c r="K96" s="13">
        <v>0.53600000000000003</v>
      </c>
      <c r="L96" s="13">
        <v>0.23799999999999999</v>
      </c>
      <c r="M96" s="13">
        <v>9.5000000000000001E-2</v>
      </c>
      <c r="N96" s="13">
        <v>1.9119999999999999</v>
      </c>
      <c r="O96" s="13">
        <v>0.35460000000000003</v>
      </c>
      <c r="P96" s="13">
        <v>0.16139999999999999</v>
      </c>
      <c r="Q96" s="13">
        <v>0.2883</v>
      </c>
      <c r="R96" s="13">
        <v>1.9426000000000001</v>
      </c>
      <c r="S96" s="13"/>
      <c r="T96" s="13">
        <v>0.495</v>
      </c>
      <c r="U96" s="13">
        <v>0.25700000000000001</v>
      </c>
      <c r="V96" s="13">
        <v>0.16200000000000001</v>
      </c>
      <c r="W96" s="13">
        <v>10.77</v>
      </c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</row>
    <row r="97" spans="1:39" x14ac:dyDescent="0.2">
      <c r="A97" t="s">
        <v>0</v>
      </c>
      <c r="B97" s="3">
        <v>37956</v>
      </c>
      <c r="C97" s="3">
        <v>37987</v>
      </c>
      <c r="D97">
        <v>2003</v>
      </c>
      <c r="E97">
        <v>12</v>
      </c>
      <c r="F97" s="4">
        <v>66.10962567</v>
      </c>
      <c r="G97" s="13">
        <v>4.82</v>
      </c>
      <c r="H97" s="12">
        <v>1.5135612E-2</v>
      </c>
      <c r="I97" s="13">
        <v>0.77649999999999997</v>
      </c>
      <c r="J97" s="13">
        <v>0.71194935999999998</v>
      </c>
      <c r="K97" s="13">
        <v>1.3972</v>
      </c>
      <c r="L97" s="13">
        <v>0.35970000000000002</v>
      </c>
      <c r="M97" s="13">
        <v>5.2999999999999999E-2</v>
      </c>
      <c r="N97" s="13">
        <v>2.5779999999999998</v>
      </c>
      <c r="O97" s="13">
        <v>0.68810000000000004</v>
      </c>
      <c r="P97" s="13">
        <v>0.2772</v>
      </c>
      <c r="Q97" s="13">
        <v>0.81040000000000001</v>
      </c>
      <c r="R97" s="13">
        <v>1.5570999999999999</v>
      </c>
      <c r="S97" s="13"/>
      <c r="T97" s="13">
        <v>0.69159999999999999</v>
      </c>
      <c r="U97" s="13">
        <v>0.33189999999999997</v>
      </c>
      <c r="V97" s="13">
        <v>0.27889999999999998</v>
      </c>
      <c r="W97" s="13">
        <v>11.89</v>
      </c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</row>
    <row r="98" spans="1:39" x14ac:dyDescent="0.2">
      <c r="A98" t="s">
        <v>0</v>
      </c>
      <c r="B98" s="3">
        <v>37987</v>
      </c>
      <c r="C98" s="3">
        <v>38018</v>
      </c>
      <c r="D98">
        <v>2004</v>
      </c>
      <c r="E98">
        <v>1</v>
      </c>
      <c r="F98" s="4">
        <v>28.60962567</v>
      </c>
      <c r="G98" s="13">
        <v>4.54</v>
      </c>
      <c r="H98" s="12">
        <v>2.8840314999999998E-2</v>
      </c>
      <c r="I98" s="13">
        <v>0.75139999999999996</v>
      </c>
      <c r="J98" s="13">
        <v>0.68748692</v>
      </c>
      <c r="K98" s="13">
        <v>1.3834</v>
      </c>
      <c r="L98" s="13">
        <v>0.54390000000000005</v>
      </c>
      <c r="M98" s="13">
        <v>0.22800000000000001</v>
      </c>
      <c r="N98" s="13">
        <v>2.7229999999999999</v>
      </c>
      <c r="O98" s="13">
        <v>0.43690000000000001</v>
      </c>
      <c r="P98" s="13">
        <v>0.18260000000000001</v>
      </c>
      <c r="Q98" s="13">
        <v>0.82269999999999999</v>
      </c>
      <c r="R98" s="13">
        <v>0.42730000000000001</v>
      </c>
      <c r="S98" s="13"/>
      <c r="T98" s="13">
        <v>0.89090000000000003</v>
      </c>
      <c r="U98" s="13">
        <v>0.34699999999999998</v>
      </c>
      <c r="V98" s="13">
        <v>0.11899999999999997</v>
      </c>
      <c r="W98" s="13">
        <v>1.9430000000000001</v>
      </c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</row>
    <row r="99" spans="1:39" x14ac:dyDescent="0.2">
      <c r="A99" t="s">
        <v>0</v>
      </c>
      <c r="B99" s="3">
        <v>38018</v>
      </c>
      <c r="C99" s="3">
        <v>38047</v>
      </c>
      <c r="D99">
        <v>2004</v>
      </c>
      <c r="E99">
        <v>2</v>
      </c>
      <c r="F99" s="4">
        <v>62.5</v>
      </c>
      <c r="G99" s="13">
        <v>4.83</v>
      </c>
      <c r="H99" s="12">
        <v>1.4791083999999999E-2</v>
      </c>
      <c r="I99" s="13">
        <v>0.55220000000000002</v>
      </c>
      <c r="J99" s="13">
        <v>0.50416123999999995</v>
      </c>
      <c r="K99" s="13">
        <v>1.0398000000000001</v>
      </c>
      <c r="L99" s="13">
        <v>0.44230000000000003</v>
      </c>
      <c r="M99" s="13">
        <v>0.14000000000000001</v>
      </c>
      <c r="N99" s="13">
        <v>1.9079999999999999</v>
      </c>
      <c r="O99" s="13">
        <v>0.48670000000000002</v>
      </c>
      <c r="P99" s="13">
        <v>0.16919999999999999</v>
      </c>
      <c r="Q99" s="13">
        <v>0.78600000000000003</v>
      </c>
      <c r="R99" s="13">
        <v>0.65890000000000004</v>
      </c>
      <c r="S99" s="13"/>
      <c r="T99" s="13">
        <v>0.68230000000000002</v>
      </c>
      <c r="U99" s="13">
        <v>0.24</v>
      </c>
      <c r="V99" s="13">
        <v>9.9999999999999978E-2</v>
      </c>
      <c r="W99" s="13">
        <v>3.6779999999999999</v>
      </c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</row>
    <row r="100" spans="1:39" x14ac:dyDescent="0.2">
      <c r="A100" t="s">
        <v>0</v>
      </c>
      <c r="B100" s="3">
        <v>38047</v>
      </c>
      <c r="C100" s="3">
        <v>38078</v>
      </c>
      <c r="D100">
        <v>2004</v>
      </c>
      <c r="E100">
        <v>3</v>
      </c>
      <c r="F100" s="4">
        <v>24.608479760000002</v>
      </c>
      <c r="G100" s="13">
        <v>4.6399999999999997</v>
      </c>
      <c r="H100" s="12">
        <v>2.2908676999999999E-2</v>
      </c>
      <c r="I100" s="13">
        <v>1.1182000000000001</v>
      </c>
      <c r="J100" s="13">
        <v>0.90074584000000002</v>
      </c>
      <c r="K100" s="13">
        <v>4.7068000000000003</v>
      </c>
      <c r="L100" s="13">
        <v>0.62380000000000002</v>
      </c>
      <c r="M100" s="13">
        <v>0.193</v>
      </c>
      <c r="N100" s="13">
        <v>4.88</v>
      </c>
      <c r="O100" s="13">
        <v>1.6742999999999999</v>
      </c>
      <c r="P100" s="13">
        <v>0.52439999999999998</v>
      </c>
      <c r="Q100" s="13">
        <v>1.8133999999999999</v>
      </c>
      <c r="R100" s="13">
        <v>2.6107</v>
      </c>
      <c r="S100" s="13"/>
      <c r="T100" s="13">
        <v>1.3178000000000001</v>
      </c>
      <c r="U100" s="13">
        <v>0.69399999999999995</v>
      </c>
      <c r="V100" s="13">
        <v>0.50099999999999989</v>
      </c>
      <c r="W100" s="13">
        <v>21</v>
      </c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</row>
    <row r="101" spans="1:39" x14ac:dyDescent="0.2">
      <c r="A101" t="s">
        <v>0</v>
      </c>
      <c r="B101" s="3">
        <v>38078</v>
      </c>
      <c r="C101" s="3">
        <v>38108</v>
      </c>
      <c r="D101">
        <v>2004</v>
      </c>
      <c r="E101">
        <v>4</v>
      </c>
      <c r="F101" s="4">
        <v>11.061242679999999</v>
      </c>
      <c r="G101" s="13">
        <v>4.58</v>
      </c>
      <c r="H101" s="12">
        <v>2.6302679999999998E-2</v>
      </c>
      <c r="I101" s="13">
        <v>1.8163</v>
      </c>
      <c r="J101" s="13">
        <v>1.70131744</v>
      </c>
      <c r="K101" s="13">
        <v>2.4887999999999999</v>
      </c>
      <c r="L101" s="13">
        <v>1.4140999999999999</v>
      </c>
      <c r="M101" s="13">
        <v>0.28199999999999997</v>
      </c>
      <c r="N101" s="13">
        <v>5.45</v>
      </c>
      <c r="O101" s="13">
        <v>1.9401999999999999</v>
      </c>
      <c r="P101" s="13">
        <v>0.74780000000000002</v>
      </c>
      <c r="Q101" s="13">
        <v>1.4343999999999999</v>
      </c>
      <c r="R101" s="13">
        <v>2.9796999999999998</v>
      </c>
      <c r="S101" s="13"/>
      <c r="T101" s="13">
        <v>2.3481000000000001</v>
      </c>
      <c r="U101" s="13">
        <v>0.93400000000000005</v>
      </c>
      <c r="V101" s="13">
        <v>0.65200000000000014</v>
      </c>
      <c r="W101" s="13">
        <v>22.6</v>
      </c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</row>
    <row r="102" spans="1:39" x14ac:dyDescent="0.2">
      <c r="A102" t="s">
        <v>0</v>
      </c>
      <c r="B102" s="3">
        <v>38108</v>
      </c>
      <c r="C102" s="3">
        <v>38139</v>
      </c>
      <c r="D102">
        <v>2004</v>
      </c>
      <c r="E102">
        <v>5</v>
      </c>
      <c r="F102" s="4">
        <v>21.16119175</v>
      </c>
      <c r="G102" s="13">
        <v>5.31</v>
      </c>
      <c r="H102" s="12">
        <v>4.8977880000000001E-3</v>
      </c>
      <c r="I102" s="13">
        <v>0.90180000000000005</v>
      </c>
      <c r="J102" s="13">
        <v>0.84044640000000004</v>
      </c>
      <c r="K102" s="13">
        <v>1.3280000000000001</v>
      </c>
      <c r="L102" s="13">
        <v>0.61519999999999997</v>
      </c>
      <c r="M102" s="13">
        <v>0.57099999999999995</v>
      </c>
      <c r="N102" s="13">
        <v>3.66</v>
      </c>
      <c r="O102" s="13">
        <v>1.0125999999999999</v>
      </c>
      <c r="P102" s="13">
        <v>0.37880000000000003</v>
      </c>
      <c r="Q102" s="13">
        <v>0.73599999999999999</v>
      </c>
      <c r="R102" s="13">
        <v>2.819</v>
      </c>
      <c r="S102" s="13"/>
      <c r="T102" s="13">
        <v>1.6760999999999999</v>
      </c>
      <c r="U102" s="13">
        <v>1.0609</v>
      </c>
      <c r="V102" s="13">
        <v>0.4899</v>
      </c>
      <c r="W102" s="13">
        <v>11.83</v>
      </c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</row>
    <row r="103" spans="1:39" x14ac:dyDescent="0.2">
      <c r="A103" t="s">
        <v>0</v>
      </c>
      <c r="B103" s="3">
        <v>38139</v>
      </c>
      <c r="C103" s="3">
        <v>38169</v>
      </c>
      <c r="D103">
        <v>2004</v>
      </c>
      <c r="E103">
        <v>6</v>
      </c>
      <c r="F103" s="4">
        <v>76.190476189999998</v>
      </c>
      <c r="G103" s="13">
        <v>4.8899999999999997</v>
      </c>
      <c r="H103" s="12">
        <v>1.2882496E-2</v>
      </c>
      <c r="I103" s="13">
        <v>0.3206</v>
      </c>
      <c r="J103" s="13">
        <v>0.28030435999999997</v>
      </c>
      <c r="K103" s="13">
        <v>0.87219999999999998</v>
      </c>
      <c r="L103" s="13">
        <v>0.87219999999999998</v>
      </c>
      <c r="M103" s="13">
        <v>2.1999999999999999E-2</v>
      </c>
      <c r="N103" s="13">
        <v>2.1179999999999999</v>
      </c>
      <c r="O103" s="13">
        <v>0.63729999999999998</v>
      </c>
      <c r="P103" s="13">
        <v>0.18790000000000001</v>
      </c>
      <c r="Q103" s="13">
        <v>0.53149999999999997</v>
      </c>
      <c r="R103" s="13">
        <v>2.5333000000000001</v>
      </c>
      <c r="S103" s="13"/>
      <c r="T103" s="13">
        <v>1.1933</v>
      </c>
      <c r="U103" s="13">
        <v>0.3211</v>
      </c>
      <c r="V103" s="13">
        <v>0.29909999999999998</v>
      </c>
      <c r="W103" s="13">
        <v>19.440000000000001</v>
      </c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</row>
    <row r="104" spans="1:39" x14ac:dyDescent="0.2">
      <c r="A104" t="s">
        <v>0</v>
      </c>
      <c r="B104" s="3">
        <v>38169</v>
      </c>
      <c r="C104" s="3">
        <v>38200</v>
      </c>
      <c r="D104">
        <v>2004</v>
      </c>
      <c r="E104">
        <v>7</v>
      </c>
      <c r="F104" s="4">
        <v>52.69926152</v>
      </c>
      <c r="G104" s="13">
        <v>4.5599999999999996</v>
      </c>
      <c r="H104" s="12">
        <v>2.7542286999999999E-2</v>
      </c>
      <c r="I104" s="13">
        <v>0.14099999999999999</v>
      </c>
      <c r="J104" s="13">
        <v>0.10034862</v>
      </c>
      <c r="K104" s="13">
        <v>0.87990000000000002</v>
      </c>
      <c r="L104" s="13">
        <v>1.23E-2</v>
      </c>
      <c r="M104" s="13">
        <v>2.9000000000000001E-2</v>
      </c>
      <c r="N104" s="13">
        <v>2.2269999999999999</v>
      </c>
      <c r="O104" s="13">
        <v>0.35370000000000001</v>
      </c>
      <c r="P104" s="13">
        <v>0.1067</v>
      </c>
      <c r="Q104" s="13">
        <v>0.41470000000000001</v>
      </c>
      <c r="R104" s="13">
        <v>2.4826999999999999</v>
      </c>
      <c r="S104" s="13"/>
      <c r="T104" s="13">
        <v>0.3402</v>
      </c>
      <c r="U104" s="13">
        <v>0.32790000000000002</v>
      </c>
      <c r="V104" s="13">
        <v>0.2989</v>
      </c>
      <c r="W104" s="13">
        <v>35.17</v>
      </c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</row>
    <row r="105" spans="1:39" x14ac:dyDescent="0.2">
      <c r="A105" t="s">
        <v>0</v>
      </c>
      <c r="B105" s="3">
        <v>38200</v>
      </c>
      <c r="C105" s="3">
        <v>38231</v>
      </c>
      <c r="D105">
        <v>2004</v>
      </c>
      <c r="E105">
        <v>8</v>
      </c>
      <c r="F105" s="4">
        <v>72.488540869999994</v>
      </c>
      <c r="G105" s="13">
        <v>4.91</v>
      </c>
      <c r="H105" s="12">
        <v>1.2302688000000001E-2</v>
      </c>
      <c r="I105" s="13">
        <v>0.23669999999999999</v>
      </c>
      <c r="J105" s="13">
        <v>0.18974694</v>
      </c>
      <c r="K105" s="13">
        <v>1.0163</v>
      </c>
      <c r="L105" s="13">
        <v>1E-3</v>
      </c>
      <c r="M105" s="13">
        <v>2.8000000000000001E-2</v>
      </c>
      <c r="N105" s="13">
        <v>1.992</v>
      </c>
      <c r="O105" s="13">
        <v>0.4118</v>
      </c>
      <c r="P105" s="13">
        <v>0.1057</v>
      </c>
      <c r="Q105" s="13">
        <v>0.441</v>
      </c>
      <c r="R105" s="13">
        <v>2.831</v>
      </c>
      <c r="S105" s="13"/>
      <c r="T105" s="13">
        <v>0.49330000000000002</v>
      </c>
      <c r="U105" s="13">
        <v>0.49230000000000002</v>
      </c>
      <c r="V105" s="13">
        <v>0.46429999999999999</v>
      </c>
      <c r="W105" s="13">
        <v>22.34</v>
      </c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</row>
    <row r="106" spans="1:39" x14ac:dyDescent="0.2">
      <c r="A106" t="s">
        <v>0</v>
      </c>
      <c r="B106" s="3">
        <v>38231</v>
      </c>
      <c r="C106" s="3">
        <v>38261</v>
      </c>
      <c r="D106">
        <v>2004</v>
      </c>
      <c r="E106">
        <v>9</v>
      </c>
      <c r="F106" s="4">
        <v>81.378915199999994</v>
      </c>
      <c r="G106" s="13">
        <v>5.21</v>
      </c>
      <c r="H106" s="12">
        <v>6.1659499999999999E-3</v>
      </c>
      <c r="I106" s="13">
        <v>0.28460000000000002</v>
      </c>
      <c r="J106" s="13">
        <v>0.17403878</v>
      </c>
      <c r="K106" s="13">
        <v>2.3931</v>
      </c>
      <c r="L106" s="13">
        <v>8.6999999999999994E-2</v>
      </c>
      <c r="M106" s="13">
        <v>9.1999999999999998E-2</v>
      </c>
      <c r="N106" s="13">
        <v>2.1890000000000001</v>
      </c>
      <c r="O106" s="13">
        <v>0.56220000000000003</v>
      </c>
      <c r="P106" s="13">
        <v>0.17219999999999999</v>
      </c>
      <c r="Q106" s="13">
        <v>1.1121000000000001</v>
      </c>
      <c r="R106" s="13">
        <v>2.4624000000000001</v>
      </c>
      <c r="S106" s="13"/>
      <c r="T106" s="13">
        <v>0.55489999999999995</v>
      </c>
      <c r="U106" s="13">
        <v>0.46789999999999998</v>
      </c>
      <c r="V106" s="13">
        <v>0.37590000000000001</v>
      </c>
      <c r="W106" s="13">
        <v>13.8</v>
      </c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</row>
    <row r="107" spans="1:39" x14ac:dyDescent="0.2">
      <c r="A107" t="s">
        <v>0</v>
      </c>
      <c r="B107" s="3">
        <v>38261</v>
      </c>
      <c r="C107" s="3">
        <v>38292</v>
      </c>
      <c r="D107">
        <v>2004</v>
      </c>
      <c r="E107">
        <v>10</v>
      </c>
      <c r="F107" s="4">
        <v>73.020117139999996</v>
      </c>
      <c r="G107" s="13">
        <v>5.17</v>
      </c>
      <c r="H107" s="12">
        <v>6.7608299999999998E-3</v>
      </c>
      <c r="I107" s="13">
        <v>0.80910000000000004</v>
      </c>
      <c r="J107" s="13">
        <v>0.64199459999999997</v>
      </c>
      <c r="K107" s="13">
        <v>3.617</v>
      </c>
      <c r="L107" s="13">
        <v>0.1</v>
      </c>
      <c r="M107" s="13">
        <v>8.0000000000000002E-3</v>
      </c>
      <c r="N107" s="13">
        <v>3.2559999999999998</v>
      </c>
      <c r="O107" s="13">
        <v>0.79930000000000001</v>
      </c>
      <c r="P107" s="13">
        <v>0.33189999999999997</v>
      </c>
      <c r="Q107" s="13">
        <v>1.7238</v>
      </c>
      <c r="R107" s="13">
        <v>3.8174999999999999</v>
      </c>
      <c r="S107" s="13"/>
      <c r="T107" s="13">
        <v>0.60249999999999992</v>
      </c>
      <c r="U107" s="13">
        <v>0.50249999999999995</v>
      </c>
      <c r="V107" s="13">
        <v>0.49449999999999994</v>
      </c>
      <c r="W107" s="13">
        <v>16.5</v>
      </c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</row>
    <row r="108" spans="1:39" x14ac:dyDescent="0.2">
      <c r="A108" t="s">
        <v>0</v>
      </c>
      <c r="B108" s="3">
        <v>38292</v>
      </c>
      <c r="C108" s="3">
        <v>38322</v>
      </c>
      <c r="D108">
        <v>2004</v>
      </c>
      <c r="E108">
        <v>11</v>
      </c>
      <c r="F108" s="4">
        <v>44.999363379999998</v>
      </c>
      <c r="G108" s="13">
        <v>4.97</v>
      </c>
      <c r="H108" s="12">
        <v>1.0715193E-2</v>
      </c>
      <c r="I108" s="13">
        <v>0.30759999999999998</v>
      </c>
      <c r="J108" s="13">
        <v>0.27318100000000001</v>
      </c>
      <c r="K108" s="13">
        <v>0.745</v>
      </c>
      <c r="L108" s="13">
        <v>8.4000000000000005E-2</v>
      </c>
      <c r="M108" s="13">
        <v>2.8000000000000001E-2</v>
      </c>
      <c r="N108" s="13">
        <v>2.202</v>
      </c>
      <c r="O108" s="13">
        <v>0.5222</v>
      </c>
      <c r="P108" s="13">
        <v>0.1585</v>
      </c>
      <c r="Q108" s="13">
        <v>1.0668</v>
      </c>
      <c r="R108" s="13">
        <v>2.1179999999999999</v>
      </c>
      <c r="S108" s="13"/>
      <c r="T108" s="13">
        <v>0.42230000000000001</v>
      </c>
      <c r="U108" s="13">
        <v>0.33829999999999999</v>
      </c>
      <c r="V108" s="13">
        <v>0.31029999999999996</v>
      </c>
      <c r="W108" s="13">
        <v>13.3</v>
      </c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</row>
    <row r="109" spans="1:39" x14ac:dyDescent="0.2">
      <c r="A109" t="s">
        <v>0</v>
      </c>
      <c r="B109" s="3">
        <v>38322</v>
      </c>
      <c r="C109" s="3">
        <v>38353</v>
      </c>
      <c r="D109">
        <v>2004</v>
      </c>
      <c r="E109">
        <v>12</v>
      </c>
      <c r="F109" s="4">
        <v>68.748408449999999</v>
      </c>
      <c r="G109" s="13">
        <v>4.92</v>
      </c>
      <c r="H109" s="12">
        <v>1.2022644000000001E-2</v>
      </c>
      <c r="I109" s="13">
        <v>0.97870000000000001</v>
      </c>
      <c r="J109" s="13">
        <v>0.84141670000000002</v>
      </c>
      <c r="K109" s="13">
        <v>2.9714999999999998</v>
      </c>
      <c r="L109" s="13">
        <v>0.29630000000000001</v>
      </c>
      <c r="M109" s="13">
        <v>7.3999999999999996E-2</v>
      </c>
      <c r="N109" s="13">
        <v>2.722</v>
      </c>
      <c r="O109" s="13">
        <v>0.62439999999999996</v>
      </c>
      <c r="P109" s="13">
        <v>0.2429</v>
      </c>
      <c r="Q109" s="13">
        <v>1.5986</v>
      </c>
      <c r="R109" s="13">
        <v>1.8467</v>
      </c>
      <c r="S109" s="13"/>
      <c r="T109" s="13">
        <v>0.65369999999999995</v>
      </c>
      <c r="U109" s="13">
        <v>0.3574</v>
      </c>
      <c r="V109" s="13">
        <v>0.28339999999999999</v>
      </c>
      <c r="W109" s="13">
        <v>11.22</v>
      </c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</row>
    <row r="110" spans="1:39" x14ac:dyDescent="0.2">
      <c r="A110" t="s">
        <v>0</v>
      </c>
      <c r="B110" s="3">
        <v>38353</v>
      </c>
      <c r="C110" s="3">
        <v>38384</v>
      </c>
      <c r="D110">
        <v>2005</v>
      </c>
      <c r="E110">
        <v>1</v>
      </c>
      <c r="F110" s="4">
        <v>24.328367709999998</v>
      </c>
      <c r="G110" s="13">
        <v>4.63</v>
      </c>
      <c r="H110" s="12">
        <v>2.3442287999999999E-2</v>
      </c>
      <c r="I110" s="13">
        <v>1.2450000000000001</v>
      </c>
      <c r="J110" s="13">
        <v>0.87456378000000001</v>
      </c>
      <c r="K110" s="13">
        <v>8.0181000000000004</v>
      </c>
      <c r="L110" s="13">
        <v>0.33429999999999999</v>
      </c>
      <c r="M110" s="13">
        <v>0.08</v>
      </c>
      <c r="N110" s="13">
        <v>5.49</v>
      </c>
      <c r="O110" s="13">
        <v>1.8592</v>
      </c>
      <c r="P110" s="13">
        <v>0.49940000000000001</v>
      </c>
      <c r="Q110" s="13">
        <v>3.2675999999999998</v>
      </c>
      <c r="R110" s="13">
        <v>2.4933000000000001</v>
      </c>
      <c r="S110" s="13"/>
      <c r="T110" s="13">
        <v>0.65809999999999991</v>
      </c>
      <c r="U110" s="13">
        <v>0.32379999999999998</v>
      </c>
      <c r="V110" s="13">
        <v>0.24379999999999996</v>
      </c>
      <c r="W110" s="13">
        <v>10.64</v>
      </c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</row>
    <row r="111" spans="1:39" x14ac:dyDescent="0.2">
      <c r="A111" t="s">
        <v>0</v>
      </c>
      <c r="B111" s="3">
        <v>38384</v>
      </c>
      <c r="C111" s="3">
        <v>38412</v>
      </c>
      <c r="D111">
        <v>2005</v>
      </c>
      <c r="E111">
        <v>2</v>
      </c>
      <c r="F111" s="4">
        <v>22.781385279999999</v>
      </c>
      <c r="G111" s="13">
        <v>4.53</v>
      </c>
      <c r="H111" s="12">
        <v>2.9512092E-2</v>
      </c>
      <c r="I111" s="13">
        <v>1.0678000000000001</v>
      </c>
      <c r="J111" s="13">
        <v>0.98551317999999999</v>
      </c>
      <c r="K111" s="13">
        <v>1.7810999999999999</v>
      </c>
      <c r="L111" s="13">
        <v>0.55489999999999995</v>
      </c>
      <c r="M111" s="13">
        <v>0.32600000000000001</v>
      </c>
      <c r="N111" s="13">
        <v>3.2949999999999999</v>
      </c>
      <c r="O111" s="13">
        <v>0.59770000000000001</v>
      </c>
      <c r="P111" s="13">
        <v>0.18759999999999999</v>
      </c>
      <c r="Q111" s="13">
        <v>1.2471000000000001</v>
      </c>
      <c r="R111" s="13">
        <v>1.0629</v>
      </c>
      <c r="S111" s="13"/>
      <c r="T111" s="13">
        <v>1.0257999999999998</v>
      </c>
      <c r="U111" s="13">
        <v>0.47089999999999999</v>
      </c>
      <c r="V111" s="13">
        <v>0.14489999999999997</v>
      </c>
      <c r="W111" s="13">
        <v>4.9269999999999996</v>
      </c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</row>
    <row r="112" spans="1:39" x14ac:dyDescent="0.2">
      <c r="A112" t="s">
        <v>0</v>
      </c>
      <c r="B112" s="3">
        <v>38412</v>
      </c>
      <c r="C112" s="3">
        <v>38443</v>
      </c>
      <c r="D112">
        <v>2005</v>
      </c>
      <c r="E112">
        <v>3</v>
      </c>
      <c r="F112" s="4">
        <v>18.61153552</v>
      </c>
      <c r="G112" s="13">
        <v>4.79</v>
      </c>
      <c r="H112" s="12">
        <v>1.6218100999999999E-2</v>
      </c>
      <c r="I112" s="13">
        <v>0.7087</v>
      </c>
      <c r="J112" s="13">
        <v>0.66890331999999997</v>
      </c>
      <c r="K112" s="13">
        <v>0.86140000000000005</v>
      </c>
      <c r="L112" s="13">
        <v>0.3362</v>
      </c>
      <c r="M112" s="13">
        <v>4.5999999999999999E-2</v>
      </c>
      <c r="N112" s="13">
        <v>1.96</v>
      </c>
      <c r="O112" s="13">
        <v>0.47489999999999999</v>
      </c>
      <c r="P112" s="13">
        <v>0.1663</v>
      </c>
      <c r="Q112" s="13">
        <v>0.65869999999999995</v>
      </c>
      <c r="R112" s="13">
        <v>0.84630000000000005</v>
      </c>
      <c r="S112" s="13"/>
      <c r="T112" s="13">
        <v>0.67290000000000005</v>
      </c>
      <c r="U112" s="13">
        <v>0.3367</v>
      </c>
      <c r="V112" s="13">
        <v>0.29070000000000001</v>
      </c>
      <c r="W112" s="13">
        <v>4.8920000000000003</v>
      </c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</row>
    <row r="113" spans="1:40" x14ac:dyDescent="0.2">
      <c r="A113" t="s">
        <v>0</v>
      </c>
      <c r="B113" s="3">
        <v>38443</v>
      </c>
      <c r="C113" s="3">
        <v>38473</v>
      </c>
      <c r="D113">
        <v>2005</v>
      </c>
      <c r="E113">
        <v>4</v>
      </c>
      <c r="F113" s="4">
        <v>4.7205245729999996</v>
      </c>
      <c r="G113" s="13">
        <v>4.8</v>
      </c>
      <c r="H113" s="12">
        <v>1.5848932E-2</v>
      </c>
      <c r="I113" s="13">
        <v>1.704</v>
      </c>
      <c r="J113" s="13">
        <v>1.5712304399999999</v>
      </c>
      <c r="K113" s="13">
        <v>2.8738000000000001</v>
      </c>
      <c r="L113" s="13">
        <v>0.95850000000000002</v>
      </c>
      <c r="M113" s="13">
        <v>0.216</v>
      </c>
      <c r="N113" s="13">
        <v>5.21</v>
      </c>
      <c r="O113" s="13">
        <v>2.0102000000000002</v>
      </c>
      <c r="P113" s="13">
        <v>0.64959999999999996</v>
      </c>
      <c r="Q113" s="13">
        <v>1.8656999999999999</v>
      </c>
      <c r="R113" s="13">
        <v>4.3323</v>
      </c>
      <c r="S113" s="13"/>
      <c r="T113" s="13">
        <v>2.1587000000000001</v>
      </c>
      <c r="U113" s="13">
        <v>1.2001999999999999</v>
      </c>
      <c r="V113" s="13">
        <v>0.98419999999999996</v>
      </c>
      <c r="W113" s="13">
        <v>26.46</v>
      </c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</row>
    <row r="114" spans="1:40" x14ac:dyDescent="0.2">
      <c r="A114" t="s">
        <v>0</v>
      </c>
      <c r="B114" s="3">
        <v>38473</v>
      </c>
      <c r="C114" s="3">
        <v>38504</v>
      </c>
      <c r="D114">
        <v>2005</v>
      </c>
      <c r="E114">
        <v>5</v>
      </c>
      <c r="F114" s="4">
        <v>58.941303789999999</v>
      </c>
      <c r="G114" s="13">
        <v>4.97</v>
      </c>
      <c r="H114" s="12">
        <v>1.0715193E-2</v>
      </c>
      <c r="I114" s="13">
        <v>0.60060000000000002</v>
      </c>
      <c r="J114" s="13">
        <v>0.53717201999999997</v>
      </c>
      <c r="K114" s="13">
        <v>1.3729</v>
      </c>
      <c r="L114" s="13">
        <v>0.30209999999999998</v>
      </c>
      <c r="M114" s="13">
        <v>0.128</v>
      </c>
      <c r="N114" s="13">
        <v>2.5939999999999999</v>
      </c>
      <c r="O114" s="13">
        <v>1.0076000000000001</v>
      </c>
      <c r="P114" s="13">
        <v>0.30099999999999999</v>
      </c>
      <c r="Q114" s="13">
        <v>0.94120000000000004</v>
      </c>
      <c r="R114" s="13">
        <v>2.4024999999999999</v>
      </c>
      <c r="S114" s="13"/>
      <c r="T114" s="13">
        <v>0.6339999999999999</v>
      </c>
      <c r="U114" s="13">
        <v>0.33189999999999997</v>
      </c>
      <c r="V114" s="13">
        <v>0.20389999999999997</v>
      </c>
      <c r="W114" s="13">
        <v>18.2</v>
      </c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</row>
    <row r="115" spans="1:40" x14ac:dyDescent="0.2">
      <c r="A115" t="s">
        <v>0</v>
      </c>
      <c r="B115" s="3">
        <v>38504</v>
      </c>
      <c r="C115" s="3">
        <v>38534</v>
      </c>
      <c r="D115">
        <v>2005</v>
      </c>
      <c r="E115">
        <v>6</v>
      </c>
      <c r="F115" s="4">
        <v>55.56086071</v>
      </c>
      <c r="G115" s="13">
        <v>5.45</v>
      </c>
      <c r="H115" s="12">
        <v>3.5481340000000001E-3</v>
      </c>
      <c r="I115" s="13">
        <v>0.40360000000000001</v>
      </c>
      <c r="J115" s="13">
        <v>0.36730066</v>
      </c>
      <c r="K115" s="13">
        <v>0.78569999999999995</v>
      </c>
      <c r="L115" s="13">
        <v>0.1386</v>
      </c>
      <c r="M115" s="13">
        <v>0.17100000000000001</v>
      </c>
      <c r="N115" s="13">
        <v>1.732</v>
      </c>
      <c r="O115" s="13">
        <v>0.53159999999999996</v>
      </c>
      <c r="P115" s="13">
        <v>0.1661</v>
      </c>
      <c r="Q115" s="13">
        <v>0.61519999999999997</v>
      </c>
      <c r="R115" s="13">
        <v>2.0794000000000001</v>
      </c>
      <c r="S115" s="13"/>
      <c r="T115" s="13">
        <v>0.73560000000000003</v>
      </c>
      <c r="U115" s="13">
        <v>0.59699999999999998</v>
      </c>
      <c r="V115" s="13">
        <v>0.42599999999999993</v>
      </c>
      <c r="W115" s="13">
        <v>12.89</v>
      </c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</row>
    <row r="116" spans="1:40" x14ac:dyDescent="0.2">
      <c r="A116" t="s">
        <v>0</v>
      </c>
      <c r="B116" s="3">
        <v>38534</v>
      </c>
      <c r="C116" s="3">
        <v>38565</v>
      </c>
      <c r="D116">
        <v>2005</v>
      </c>
      <c r="E116">
        <v>7</v>
      </c>
      <c r="F116" s="4">
        <v>26.938502669999998</v>
      </c>
      <c r="G116" s="13">
        <v>5.35</v>
      </c>
      <c r="H116" s="12">
        <v>4.4668360000000001E-3</v>
      </c>
      <c r="I116" s="13">
        <v>0.26950000000000002</v>
      </c>
      <c r="J116" s="13">
        <v>0.23718310000000001</v>
      </c>
      <c r="K116" s="13">
        <v>0.69950000000000001</v>
      </c>
      <c r="L116" s="13">
        <v>0.12820000000000001</v>
      </c>
      <c r="M116" s="13">
        <v>0.185</v>
      </c>
      <c r="N116" s="13">
        <v>1.726</v>
      </c>
      <c r="O116" s="13">
        <v>0.53169999999999995</v>
      </c>
      <c r="P116" s="13">
        <v>0.1973</v>
      </c>
      <c r="Q116" s="13">
        <v>0.42220000000000002</v>
      </c>
      <c r="R116" s="13">
        <v>2.3332000000000002</v>
      </c>
      <c r="S116" s="13"/>
      <c r="T116" s="13">
        <v>0.98680000000000001</v>
      </c>
      <c r="U116" s="13">
        <v>0.85860000000000003</v>
      </c>
      <c r="V116" s="13">
        <v>0.67359999999999998</v>
      </c>
      <c r="W116" s="13">
        <v>15.9</v>
      </c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</row>
    <row r="117" spans="1:40" x14ac:dyDescent="0.2">
      <c r="A117" t="s">
        <v>0</v>
      </c>
      <c r="B117" s="3">
        <v>38565</v>
      </c>
      <c r="C117" s="3">
        <v>38596</v>
      </c>
      <c r="D117">
        <v>2005</v>
      </c>
      <c r="E117">
        <v>8</v>
      </c>
      <c r="F117" s="4">
        <v>67.408326970000005</v>
      </c>
      <c r="G117" s="13">
        <v>5.07</v>
      </c>
      <c r="H117" s="12">
        <v>8.5113800000000007E-3</v>
      </c>
      <c r="I117" s="13">
        <v>0.30059999999999998</v>
      </c>
      <c r="J117" s="13">
        <v>0.26119140000000002</v>
      </c>
      <c r="K117" s="13">
        <v>0.85299999999999998</v>
      </c>
      <c r="L117" s="13">
        <v>9.4500000000000001E-2</v>
      </c>
      <c r="M117" s="13">
        <v>0.20100000000000001</v>
      </c>
      <c r="N117" s="13">
        <v>1.833</v>
      </c>
      <c r="O117" s="13">
        <v>0.51880000000000004</v>
      </c>
      <c r="P117" s="13">
        <v>0.1406</v>
      </c>
      <c r="Q117" s="13">
        <v>0.63170000000000004</v>
      </c>
      <c r="R117" s="13">
        <v>2.2532999999999999</v>
      </c>
      <c r="S117" s="13"/>
      <c r="T117" s="13">
        <v>0.6694</v>
      </c>
      <c r="U117" s="13">
        <v>0.57489999999999997</v>
      </c>
      <c r="V117" s="13">
        <v>0.37389999999999995</v>
      </c>
      <c r="W117" s="13">
        <v>15.88</v>
      </c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</row>
    <row r="118" spans="1:40" x14ac:dyDescent="0.2">
      <c r="A118" t="s">
        <v>0</v>
      </c>
      <c r="B118" s="3">
        <v>38596</v>
      </c>
      <c r="C118" s="3">
        <v>38626</v>
      </c>
      <c r="D118">
        <v>2005</v>
      </c>
      <c r="E118">
        <v>9</v>
      </c>
      <c r="F118" s="4">
        <v>31.270690089999999</v>
      </c>
      <c r="G118" s="13">
        <v>5.41</v>
      </c>
      <c r="H118" s="12">
        <v>3.8904510000000001E-3</v>
      </c>
      <c r="I118" s="13">
        <v>0.8216</v>
      </c>
      <c r="J118" s="13">
        <v>0.67722037999999996</v>
      </c>
      <c r="K118" s="13">
        <v>3.1251000000000002</v>
      </c>
      <c r="L118" s="13">
        <v>0.43340000000000001</v>
      </c>
      <c r="M118" s="13">
        <v>0.247</v>
      </c>
      <c r="N118" s="13">
        <v>3.718</v>
      </c>
      <c r="O118" s="13">
        <v>0.92600000000000005</v>
      </c>
      <c r="P118" s="13">
        <v>0.40079999999999999</v>
      </c>
      <c r="Q118" s="13">
        <v>1.2638</v>
      </c>
      <c r="R118" s="13">
        <v>5.7361000000000004</v>
      </c>
      <c r="S118" s="13"/>
      <c r="T118" s="13">
        <v>1.2259</v>
      </c>
      <c r="U118" s="13">
        <v>0.79249999999999998</v>
      </c>
      <c r="V118" s="13">
        <v>0.54549999999999998</v>
      </c>
      <c r="W118" s="13">
        <v>17.22</v>
      </c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</row>
    <row r="119" spans="1:40" x14ac:dyDescent="0.2">
      <c r="A119" t="s">
        <v>0</v>
      </c>
      <c r="B119" s="3">
        <v>38626</v>
      </c>
      <c r="C119" s="3">
        <v>38657</v>
      </c>
      <c r="D119">
        <v>2005</v>
      </c>
      <c r="E119">
        <v>10</v>
      </c>
      <c r="F119" s="4">
        <v>56.93913929</v>
      </c>
      <c r="G119" s="13">
        <v>5.2</v>
      </c>
      <c r="H119" s="12">
        <v>6.3095729999999997E-3</v>
      </c>
      <c r="I119" s="13">
        <v>0.68899999999999995</v>
      </c>
      <c r="J119" s="13">
        <v>0.60559052000000002</v>
      </c>
      <c r="K119" s="13">
        <v>1.8053999999999999</v>
      </c>
      <c r="L119" s="13">
        <v>1.5599999999999999E-2</v>
      </c>
      <c r="M119" s="13">
        <v>0.01</v>
      </c>
      <c r="N119" s="13">
        <v>2.5640000000000001</v>
      </c>
      <c r="O119" s="13">
        <v>0.4622</v>
      </c>
      <c r="P119" s="13">
        <v>0.29289999999999999</v>
      </c>
      <c r="Q119" s="13">
        <v>0.8095</v>
      </c>
      <c r="R119" s="13">
        <v>4.0289000000000001</v>
      </c>
      <c r="S119" s="13"/>
      <c r="T119" s="13">
        <v>0.35199999999999998</v>
      </c>
      <c r="U119" s="13">
        <v>0.33639999999999998</v>
      </c>
      <c r="V119" s="13">
        <v>0.32639999999999997</v>
      </c>
      <c r="W119" s="13">
        <v>15.37</v>
      </c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</row>
    <row r="120" spans="1:40" x14ac:dyDescent="0.2">
      <c r="A120" t="s">
        <v>0</v>
      </c>
      <c r="B120" s="3">
        <v>38657</v>
      </c>
      <c r="C120" s="3">
        <v>38687</v>
      </c>
      <c r="D120">
        <v>2005</v>
      </c>
      <c r="E120">
        <v>11</v>
      </c>
      <c r="F120" s="4">
        <v>47.781385280000002</v>
      </c>
      <c r="G120" s="13">
        <v>5.23</v>
      </c>
      <c r="H120" s="12">
        <v>5.8884369999999998E-3</v>
      </c>
      <c r="I120" s="13">
        <v>1.2911999999999999</v>
      </c>
      <c r="J120" s="13">
        <v>1.1382318</v>
      </c>
      <c r="K120" s="13">
        <v>3.3109999999999999</v>
      </c>
      <c r="L120" s="13">
        <v>0.27500000000000002</v>
      </c>
      <c r="M120" s="13">
        <v>0.15859999999999999</v>
      </c>
      <c r="N120" s="13">
        <v>2.5009999999999999</v>
      </c>
      <c r="O120" s="13">
        <v>1.198</v>
      </c>
      <c r="P120" s="13">
        <v>0.27300000000000002</v>
      </c>
      <c r="Q120" s="13">
        <v>1.9486000000000001</v>
      </c>
      <c r="R120" s="13">
        <v>4.4612999999999996</v>
      </c>
      <c r="S120" s="13"/>
      <c r="T120" s="13">
        <v>1.0720000000000001</v>
      </c>
      <c r="U120" s="13">
        <v>0.79700000000000004</v>
      </c>
      <c r="V120" s="13">
        <v>0.63840000000000008</v>
      </c>
      <c r="W120" s="13">
        <v>24.98</v>
      </c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</row>
    <row r="121" spans="1:40" x14ac:dyDescent="0.2">
      <c r="A121" t="s">
        <v>0</v>
      </c>
      <c r="B121" s="3">
        <v>38687</v>
      </c>
      <c r="C121" s="3">
        <v>38718</v>
      </c>
      <c r="D121">
        <v>2005</v>
      </c>
      <c r="E121">
        <v>12</v>
      </c>
      <c r="F121" s="4">
        <v>60.44053985</v>
      </c>
      <c r="G121" s="13">
        <v>4.6900000000000004</v>
      </c>
      <c r="H121" s="12">
        <v>2.0417378999999999E-2</v>
      </c>
      <c r="I121" s="13">
        <v>1.0034000000000001</v>
      </c>
      <c r="J121" s="13">
        <v>0.94170452000000004</v>
      </c>
      <c r="K121" s="13">
        <v>1.3353999999999999</v>
      </c>
      <c r="L121" s="13">
        <v>0.29270000000000002</v>
      </c>
      <c r="M121" s="13">
        <v>0.15890000000000001</v>
      </c>
      <c r="N121" s="13">
        <v>2.7130000000000001</v>
      </c>
      <c r="O121" s="13">
        <v>0.49270000000000003</v>
      </c>
      <c r="P121" s="13">
        <v>0.1477</v>
      </c>
      <c r="Q121" s="13">
        <v>1.0152000000000001</v>
      </c>
      <c r="R121" s="13">
        <v>1.6462000000000001</v>
      </c>
      <c r="S121" s="13"/>
      <c r="T121" s="13">
        <v>0.65090000000000003</v>
      </c>
      <c r="U121" s="13">
        <v>0.35820000000000002</v>
      </c>
      <c r="V121" s="13">
        <v>0.1993</v>
      </c>
      <c r="W121" s="13">
        <v>8.0909999999999993</v>
      </c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</row>
    <row r="122" spans="1:40" x14ac:dyDescent="0.2">
      <c r="A122" t="s">
        <v>0</v>
      </c>
      <c r="B122" s="3">
        <v>38718</v>
      </c>
      <c r="C122" s="3">
        <v>38749</v>
      </c>
      <c r="D122">
        <v>2006</v>
      </c>
      <c r="E122">
        <v>1</v>
      </c>
      <c r="F122" s="4">
        <v>67.080468550000006</v>
      </c>
      <c r="G122" s="13">
        <v>4.58</v>
      </c>
      <c r="H122" s="12">
        <v>2.6302679999999998E-2</v>
      </c>
      <c r="I122" s="13">
        <v>1.2645999999999999</v>
      </c>
      <c r="J122" s="13">
        <v>1.2193702</v>
      </c>
      <c r="K122" s="13">
        <v>0.97899999999999998</v>
      </c>
      <c r="L122" s="13">
        <v>0.49790000000000001</v>
      </c>
      <c r="M122" s="13">
        <v>0.252</v>
      </c>
      <c r="N122" s="13">
        <v>3.16</v>
      </c>
      <c r="O122" s="13">
        <v>0.54949999999999999</v>
      </c>
      <c r="P122" s="13">
        <v>0.12559999999999999</v>
      </c>
      <c r="Q122" s="13">
        <v>0.93379999999999996</v>
      </c>
      <c r="R122" s="13">
        <v>1.4955000000000001</v>
      </c>
      <c r="S122" s="13"/>
      <c r="T122" s="13">
        <v>0.97530000000000006</v>
      </c>
      <c r="U122" s="13">
        <v>0.47739999999999999</v>
      </c>
      <c r="V122" s="13">
        <v>0.22539999999999999</v>
      </c>
      <c r="W122" s="13">
        <v>8.827</v>
      </c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t="s">
        <v>22</v>
      </c>
    </row>
    <row r="123" spans="1:40" x14ac:dyDescent="0.2">
      <c r="A123" t="s">
        <v>0</v>
      </c>
      <c r="B123" s="3">
        <v>38749</v>
      </c>
      <c r="C123" s="3">
        <v>38777</v>
      </c>
      <c r="D123">
        <v>2006</v>
      </c>
      <c r="E123">
        <v>2</v>
      </c>
      <c r="F123" s="4">
        <v>34.17048638</v>
      </c>
      <c r="G123" s="13">
        <v>4.46</v>
      </c>
      <c r="H123" s="12">
        <v>3.4673685000000003E-2</v>
      </c>
      <c r="I123" s="13">
        <v>1.7626999999999999</v>
      </c>
      <c r="J123" s="13">
        <v>1.70084744</v>
      </c>
      <c r="K123" s="13">
        <v>1.3388</v>
      </c>
      <c r="L123" s="13">
        <v>0.36809999999999998</v>
      </c>
      <c r="M123" s="13">
        <v>0.253</v>
      </c>
      <c r="N123" s="13">
        <v>3.96</v>
      </c>
      <c r="O123" s="13">
        <v>0.60209999999999997</v>
      </c>
      <c r="P123" s="13">
        <v>0.14530000000000001</v>
      </c>
      <c r="Q123" s="13">
        <v>0.753</v>
      </c>
      <c r="R123" s="13">
        <v>1.5725</v>
      </c>
      <c r="S123" s="13"/>
      <c r="T123" s="13">
        <v>0.88580000000000003</v>
      </c>
      <c r="U123" s="13">
        <v>0.51770000000000005</v>
      </c>
      <c r="V123" s="13">
        <v>0.26470000000000005</v>
      </c>
      <c r="W123" s="13">
        <v>8.0939999999999994</v>
      </c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</row>
    <row r="124" spans="1:40" x14ac:dyDescent="0.2">
      <c r="A124" t="s">
        <v>0</v>
      </c>
      <c r="B124" s="3">
        <v>38777</v>
      </c>
      <c r="C124" s="3">
        <v>38808</v>
      </c>
      <c r="D124">
        <v>2006</v>
      </c>
      <c r="E124">
        <v>3</v>
      </c>
      <c r="F124" s="4">
        <v>34.880315760000002</v>
      </c>
      <c r="G124" s="13">
        <v>4.47</v>
      </c>
      <c r="H124" s="12">
        <v>3.3884416000000001E-2</v>
      </c>
      <c r="I124" s="13">
        <v>1.1114999999999999</v>
      </c>
      <c r="J124" s="13">
        <v>1.0479149400000001</v>
      </c>
      <c r="K124" s="13">
        <v>1.3763000000000001</v>
      </c>
      <c r="L124" s="13">
        <v>0.51270000000000004</v>
      </c>
      <c r="M124" s="13">
        <v>0.20100000000000001</v>
      </c>
      <c r="N124" s="13">
        <v>3.63</v>
      </c>
      <c r="O124" s="13">
        <v>0.94620000000000004</v>
      </c>
      <c r="P124" s="13">
        <v>0.22109999999999999</v>
      </c>
      <c r="Q124" s="13">
        <v>0.83020000000000005</v>
      </c>
      <c r="R124" s="13">
        <v>1.5408999999999999</v>
      </c>
      <c r="S124" s="13"/>
      <c r="T124" s="13">
        <v>1.0710999999999999</v>
      </c>
      <c r="U124" s="13">
        <v>0.55840000000000001</v>
      </c>
      <c r="V124" s="13">
        <v>0.3574</v>
      </c>
      <c r="W124" s="13">
        <v>12.1</v>
      </c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</row>
    <row r="125" spans="1:40" x14ac:dyDescent="0.2">
      <c r="A125" t="s">
        <v>0</v>
      </c>
      <c r="B125" s="3">
        <v>38808</v>
      </c>
      <c r="C125" s="3">
        <v>38838</v>
      </c>
      <c r="D125">
        <v>2006</v>
      </c>
      <c r="E125">
        <v>4</v>
      </c>
      <c r="F125" s="4">
        <v>54.001145909999998</v>
      </c>
      <c r="G125" s="13">
        <v>4.62</v>
      </c>
      <c r="H125" s="12">
        <v>2.3988328999999999E-2</v>
      </c>
      <c r="I125" s="13">
        <v>0.99380000000000002</v>
      </c>
      <c r="J125" s="13">
        <v>0.92735515999999996</v>
      </c>
      <c r="K125" s="13">
        <v>1.4381999999999999</v>
      </c>
      <c r="L125" s="13">
        <v>0.72619999999999996</v>
      </c>
      <c r="M125" s="13">
        <v>0.377</v>
      </c>
      <c r="N125" s="13">
        <v>3.48</v>
      </c>
      <c r="O125" s="13">
        <v>1.0981000000000001</v>
      </c>
      <c r="P125" s="13">
        <v>0.28539999999999999</v>
      </c>
      <c r="Q125" s="13">
        <v>0.8196</v>
      </c>
      <c r="R125" s="13">
        <v>1.5682</v>
      </c>
      <c r="S125" s="13"/>
      <c r="T125" s="13">
        <v>1.5442</v>
      </c>
      <c r="U125" s="13">
        <v>0.81799999999999995</v>
      </c>
      <c r="V125" s="13">
        <v>0.44099999999999995</v>
      </c>
      <c r="W125" s="13">
        <v>13.02</v>
      </c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</row>
    <row r="126" spans="1:40" x14ac:dyDescent="0.2">
      <c r="A126" t="s">
        <v>0</v>
      </c>
      <c r="B126" s="3">
        <v>38838</v>
      </c>
      <c r="C126" s="3">
        <v>38869</v>
      </c>
      <c r="D126">
        <v>2006</v>
      </c>
      <c r="E126">
        <v>5</v>
      </c>
      <c r="F126" s="4">
        <v>59.791189199999998</v>
      </c>
      <c r="G126" s="13">
        <v>5.19</v>
      </c>
      <c r="H126" s="12">
        <v>6.456542E-3</v>
      </c>
      <c r="I126" s="13">
        <v>0.30759999999999998</v>
      </c>
      <c r="J126" s="13">
        <v>0.27860488</v>
      </c>
      <c r="K126" s="13">
        <v>0.62760000000000005</v>
      </c>
      <c r="L126" s="13">
        <v>0.22550000000000001</v>
      </c>
      <c r="M126" s="13">
        <v>6.8000000000000005E-2</v>
      </c>
      <c r="N126" s="13">
        <v>1.7290000000000001</v>
      </c>
      <c r="O126" s="13">
        <v>0.57169999999999999</v>
      </c>
      <c r="P126" s="13">
        <v>0.18959999999999999</v>
      </c>
      <c r="Q126" s="13">
        <v>0.377</v>
      </c>
      <c r="R126" s="13">
        <v>2.0764</v>
      </c>
      <c r="S126" s="13"/>
      <c r="T126" s="13">
        <v>0.75290000000000001</v>
      </c>
      <c r="U126" s="13">
        <v>0.52739999999999998</v>
      </c>
      <c r="V126" s="13">
        <v>0.45939999999999998</v>
      </c>
      <c r="W126" s="13">
        <v>13.2</v>
      </c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</row>
    <row r="127" spans="1:40" x14ac:dyDescent="0.2">
      <c r="A127" t="s">
        <v>0</v>
      </c>
      <c r="B127" s="3">
        <v>38869</v>
      </c>
      <c r="C127" s="3">
        <v>38899</v>
      </c>
      <c r="D127">
        <v>2006</v>
      </c>
      <c r="E127">
        <v>6</v>
      </c>
      <c r="F127" s="4">
        <v>39.68041762</v>
      </c>
      <c r="G127" s="13">
        <v>5.66</v>
      </c>
      <c r="H127" s="12">
        <v>2.1877620000000002E-3</v>
      </c>
      <c r="I127" s="13">
        <v>0.41489999999999999</v>
      </c>
      <c r="J127" s="13">
        <v>0.32370120000000002</v>
      </c>
      <c r="K127" s="13">
        <v>1.974</v>
      </c>
      <c r="L127" s="13">
        <v>0.14979999999999999</v>
      </c>
      <c r="M127" s="13">
        <v>0.14899999999999999</v>
      </c>
      <c r="N127" s="13">
        <v>3.28</v>
      </c>
      <c r="O127" s="13">
        <v>0.61539999999999995</v>
      </c>
      <c r="P127" s="13">
        <v>0.28449999999999998</v>
      </c>
      <c r="Q127" s="13">
        <v>0.63649999999999995</v>
      </c>
      <c r="R127" s="13">
        <v>6.4715999999999996</v>
      </c>
      <c r="S127" s="13"/>
      <c r="T127" s="13">
        <v>1.1667999999999998</v>
      </c>
      <c r="U127" s="13">
        <v>1.0169999999999999</v>
      </c>
      <c r="V127" s="13">
        <v>0.86799999999999988</v>
      </c>
      <c r="W127" s="13">
        <v>23.8</v>
      </c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</row>
    <row r="128" spans="1:40" x14ac:dyDescent="0.2">
      <c r="A128" t="s">
        <v>0</v>
      </c>
      <c r="B128" s="3">
        <v>38899</v>
      </c>
      <c r="C128" s="3">
        <v>38930</v>
      </c>
      <c r="D128">
        <v>2006</v>
      </c>
      <c r="E128">
        <v>7</v>
      </c>
      <c r="F128" s="4">
        <v>19.630124779999999</v>
      </c>
      <c r="G128" s="13">
        <v>5.71</v>
      </c>
      <c r="H128" s="12">
        <v>1.949845E-3</v>
      </c>
      <c r="I128" s="13">
        <v>0.25619999999999998</v>
      </c>
      <c r="J128" s="13">
        <v>0.18738972000000001</v>
      </c>
      <c r="K128" s="13">
        <v>1.4894000000000001</v>
      </c>
      <c r="L128" s="13">
        <v>0.1162</v>
      </c>
      <c r="M128" s="13">
        <v>0.53600000000000003</v>
      </c>
      <c r="N128" s="13">
        <v>3</v>
      </c>
      <c r="O128" s="13">
        <v>0.40689999999999998</v>
      </c>
      <c r="P128" s="13">
        <v>0.17030000000000001</v>
      </c>
      <c r="Q128" s="13">
        <v>0.50829999999999997</v>
      </c>
      <c r="R128" s="13">
        <v>4.5801999999999996</v>
      </c>
      <c r="S128" s="13"/>
      <c r="T128" s="13">
        <v>1.3062</v>
      </c>
      <c r="U128" s="13">
        <v>1.19</v>
      </c>
      <c r="V128" s="13">
        <v>0.65399999999999991</v>
      </c>
      <c r="W128" s="13">
        <v>16.2</v>
      </c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</row>
    <row r="129" spans="1:40" x14ac:dyDescent="0.2">
      <c r="A129" t="s">
        <v>0</v>
      </c>
      <c r="B129" s="3">
        <v>38930</v>
      </c>
      <c r="C129" s="3">
        <v>38961</v>
      </c>
      <c r="D129">
        <v>2006</v>
      </c>
      <c r="E129">
        <v>8</v>
      </c>
      <c r="F129" s="4">
        <v>87.939266619999998</v>
      </c>
      <c r="G129" s="13">
        <v>5.26</v>
      </c>
      <c r="H129" s="12">
        <v>5.4954089999999997E-3</v>
      </c>
      <c r="I129" s="13">
        <v>0.21729999999999999</v>
      </c>
      <c r="J129" s="13">
        <v>0.19573846</v>
      </c>
      <c r="K129" s="13">
        <v>0.4667</v>
      </c>
      <c r="L129" s="13">
        <v>7.7799999999999994E-2</v>
      </c>
      <c r="M129" s="13">
        <v>8.8999999999999996E-2</v>
      </c>
      <c r="N129" s="13">
        <v>1.694</v>
      </c>
      <c r="O129" s="13">
        <v>0.43080000000000002</v>
      </c>
      <c r="P129" s="13">
        <v>0.1333</v>
      </c>
      <c r="Q129" s="13">
        <v>0.27800000000000002</v>
      </c>
      <c r="R129" s="13">
        <v>2.9752999999999998</v>
      </c>
      <c r="S129" s="13"/>
      <c r="T129" s="13">
        <v>0.79679999999999995</v>
      </c>
      <c r="U129" s="13">
        <v>0.71899999999999997</v>
      </c>
      <c r="V129" s="13">
        <v>0.63</v>
      </c>
      <c r="W129" s="13">
        <v>16.3</v>
      </c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t="s">
        <v>63</v>
      </c>
    </row>
    <row r="130" spans="1:40" x14ac:dyDescent="0.2">
      <c r="A130" t="s">
        <v>0</v>
      </c>
      <c r="B130" s="3">
        <v>38961</v>
      </c>
      <c r="C130" s="3">
        <v>38991</v>
      </c>
      <c r="D130">
        <v>2006</v>
      </c>
      <c r="E130">
        <v>9</v>
      </c>
      <c r="F130" s="4">
        <v>30.258467020000001</v>
      </c>
      <c r="G130" s="13">
        <v>5.4</v>
      </c>
      <c r="H130" s="12">
        <v>3.9810720000000004E-3</v>
      </c>
      <c r="I130" s="13">
        <v>0.46310000000000001</v>
      </c>
      <c r="J130" s="13">
        <v>0.36666211999999998</v>
      </c>
      <c r="K130" s="13">
        <v>2.0874000000000001</v>
      </c>
      <c r="L130" s="13">
        <v>0.26500000000000001</v>
      </c>
      <c r="M130" s="13">
        <v>0.15329999999999999</v>
      </c>
      <c r="N130" s="13">
        <v>2.8919999999999999</v>
      </c>
      <c r="O130" s="13">
        <v>0.6835</v>
      </c>
      <c r="P130" s="13">
        <v>0.24829999999999999</v>
      </c>
      <c r="Q130" s="13">
        <v>0.65349999999999997</v>
      </c>
      <c r="R130" s="13">
        <v>4.9268999999999998</v>
      </c>
      <c r="S130" s="13"/>
      <c r="T130" s="13">
        <v>0.99570000000000003</v>
      </c>
      <c r="U130" s="13">
        <v>0.73070000000000002</v>
      </c>
      <c r="V130" s="13">
        <v>0.57740000000000002</v>
      </c>
      <c r="W130" s="13">
        <v>20.9</v>
      </c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</row>
    <row r="131" spans="1:40" x14ac:dyDescent="0.2">
      <c r="A131" t="s">
        <v>0</v>
      </c>
      <c r="B131" s="3">
        <v>38991</v>
      </c>
      <c r="C131" s="3">
        <v>39022</v>
      </c>
      <c r="D131">
        <v>2006</v>
      </c>
      <c r="E131">
        <v>10</v>
      </c>
      <c r="F131" s="4">
        <v>125</v>
      </c>
      <c r="G131" s="13">
        <v>5.12</v>
      </c>
      <c r="H131" s="12">
        <v>7.5857759999999998E-3</v>
      </c>
      <c r="I131" s="13">
        <v>0.52400000000000002</v>
      </c>
      <c r="J131" s="13">
        <v>0.46102939999999998</v>
      </c>
      <c r="K131" s="13">
        <v>1.363</v>
      </c>
      <c r="L131" s="13">
        <v>0.1862</v>
      </c>
      <c r="M131" s="13">
        <v>6.4899999999999999E-2</v>
      </c>
      <c r="N131" s="13">
        <v>2.1360000000000001</v>
      </c>
      <c r="O131" s="13">
        <v>0.40250000000000002</v>
      </c>
      <c r="P131" s="13">
        <v>0.14230000000000001</v>
      </c>
      <c r="Q131" s="13">
        <v>0.60440000000000005</v>
      </c>
      <c r="R131" s="13">
        <v>3.5945</v>
      </c>
      <c r="S131" s="13"/>
      <c r="T131" s="13">
        <v>0.70220000000000005</v>
      </c>
      <c r="U131" s="13">
        <v>0.51600000000000001</v>
      </c>
      <c r="V131" s="13">
        <v>0.4511</v>
      </c>
      <c r="W131" s="13">
        <v>14.7</v>
      </c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</row>
    <row r="132" spans="1:40" x14ac:dyDescent="0.2">
      <c r="A132" t="s">
        <v>0</v>
      </c>
      <c r="B132" s="3">
        <v>39022</v>
      </c>
      <c r="C132" s="3">
        <v>39052</v>
      </c>
      <c r="D132">
        <v>2006</v>
      </c>
      <c r="E132">
        <v>11</v>
      </c>
      <c r="F132" s="4">
        <v>88.279857399999997</v>
      </c>
      <c r="G132" s="13">
        <v>5.07</v>
      </c>
      <c r="H132" s="12">
        <v>8.5113800000000007E-3</v>
      </c>
      <c r="I132" s="13">
        <v>0.40489999999999998</v>
      </c>
      <c r="J132" s="13">
        <v>0.32769056000000002</v>
      </c>
      <c r="K132" s="13">
        <v>1.6712</v>
      </c>
      <c r="L132" s="13">
        <v>0.26919999999999999</v>
      </c>
      <c r="M132" s="13">
        <v>0.11899999999999999</v>
      </c>
      <c r="N132" s="13">
        <v>1.9850000000000001</v>
      </c>
      <c r="O132" s="13">
        <v>0.42870000000000003</v>
      </c>
      <c r="P132" s="13">
        <v>0.1729</v>
      </c>
      <c r="Q132" s="13">
        <v>0.82889999999999997</v>
      </c>
      <c r="R132" s="13">
        <v>1.6124000000000001</v>
      </c>
      <c r="S132" s="13"/>
      <c r="T132" s="13">
        <v>0.61719999999999997</v>
      </c>
      <c r="U132" s="13">
        <v>0.34799999999999998</v>
      </c>
      <c r="V132" s="13">
        <v>0.22899999999999998</v>
      </c>
      <c r="W132" s="13">
        <v>8.3000000000000007</v>
      </c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</row>
    <row r="133" spans="1:40" x14ac:dyDescent="0.2">
      <c r="A133" t="s">
        <v>0</v>
      </c>
      <c r="B133" s="3">
        <v>39052</v>
      </c>
      <c r="C133" s="3">
        <v>39083</v>
      </c>
      <c r="D133">
        <v>2006</v>
      </c>
      <c r="E133">
        <v>12</v>
      </c>
      <c r="F133" s="4">
        <v>75</v>
      </c>
      <c r="G133" s="13">
        <v>5</v>
      </c>
      <c r="H133" s="12">
        <v>0.01</v>
      </c>
      <c r="I133" s="13">
        <v>0.56200000000000006</v>
      </c>
      <c r="J133" s="13">
        <v>0.3469621</v>
      </c>
      <c r="K133" s="13">
        <v>4.6544999999999996</v>
      </c>
      <c r="L133" s="13">
        <v>0.3654</v>
      </c>
      <c r="M133" s="13">
        <v>0.21110000000000001</v>
      </c>
      <c r="N133" s="13">
        <v>3.3610000000000002</v>
      </c>
      <c r="O133" s="13">
        <v>0.84919999999999995</v>
      </c>
      <c r="P133" s="13">
        <v>0.29709999999999998</v>
      </c>
      <c r="Q133" s="13">
        <v>2.0568</v>
      </c>
      <c r="R133" s="13">
        <v>2.1145999999999998</v>
      </c>
      <c r="S133" s="13"/>
      <c r="T133" s="13">
        <v>0.89339999999999997</v>
      </c>
      <c r="U133" s="13">
        <v>0.52800000000000002</v>
      </c>
      <c r="V133" s="13">
        <v>0.31690000000000002</v>
      </c>
      <c r="W133" s="13">
        <v>11.1</v>
      </c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</row>
    <row r="134" spans="1:40" x14ac:dyDescent="0.2">
      <c r="A134" t="s">
        <v>0</v>
      </c>
      <c r="B134" s="3">
        <v>39083</v>
      </c>
      <c r="C134" s="3">
        <v>39114</v>
      </c>
      <c r="D134">
        <v>2007</v>
      </c>
      <c r="E134">
        <v>1</v>
      </c>
      <c r="F134" s="4">
        <v>71.39037433</v>
      </c>
      <c r="G134" s="13">
        <v>5.08</v>
      </c>
      <c r="H134" s="12">
        <v>8.3176380000000005E-3</v>
      </c>
      <c r="I134" s="13">
        <v>0.186</v>
      </c>
      <c r="J134" s="13">
        <v>0.10269216</v>
      </c>
      <c r="K134" s="13">
        <v>1.8031999999999999</v>
      </c>
      <c r="L134" s="13">
        <v>0.1153</v>
      </c>
      <c r="M134" s="13">
        <v>4.4400000000000002E-2</v>
      </c>
      <c r="N134" s="13">
        <v>1.5149999999999999</v>
      </c>
      <c r="O134" s="13">
        <v>0.2258</v>
      </c>
      <c r="P134" s="13">
        <v>9.5899999999999999E-2</v>
      </c>
      <c r="Q134" s="13">
        <v>1.0407</v>
      </c>
      <c r="R134" s="13">
        <v>1.0795999999999999</v>
      </c>
      <c r="S134" s="13"/>
      <c r="T134" s="13">
        <v>0.36209999999999998</v>
      </c>
      <c r="U134" s="13">
        <v>0.24679999999999999</v>
      </c>
      <c r="V134" s="13">
        <v>0.2024</v>
      </c>
      <c r="W134" s="13">
        <v>6.1</v>
      </c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>
        <v>4.8</v>
      </c>
      <c r="AM134" s="13">
        <v>7.0000000000000007E-2</v>
      </c>
    </row>
    <row r="135" spans="1:40" x14ac:dyDescent="0.2">
      <c r="A135" t="s">
        <v>0</v>
      </c>
      <c r="B135" s="3">
        <v>39114</v>
      </c>
      <c r="C135" s="3">
        <v>39142</v>
      </c>
      <c r="D135">
        <v>2007</v>
      </c>
      <c r="E135">
        <v>2</v>
      </c>
      <c r="F135" s="4">
        <v>23.500763939999999</v>
      </c>
      <c r="G135" s="13">
        <v>4.1500000000000004</v>
      </c>
      <c r="H135" s="12">
        <v>7.0794577999999997E-2</v>
      </c>
      <c r="I135" s="13">
        <v>0.91039999999999999</v>
      </c>
      <c r="J135" s="13">
        <v>0.86456498000000004</v>
      </c>
      <c r="K135" s="13">
        <v>0.99209999999999998</v>
      </c>
      <c r="L135" s="13">
        <v>0.66500000000000004</v>
      </c>
      <c r="M135" s="13">
        <v>0.61799999999999999</v>
      </c>
      <c r="N135" s="13">
        <v>3.3460000000000001</v>
      </c>
      <c r="O135" s="13">
        <v>0.26829999999999998</v>
      </c>
      <c r="P135" s="13">
        <v>0.1053</v>
      </c>
      <c r="Q135" s="13">
        <v>0.5978</v>
      </c>
      <c r="R135" s="13">
        <v>0.27560000000000001</v>
      </c>
      <c r="S135" s="13"/>
      <c r="T135" s="13">
        <v>1.409</v>
      </c>
      <c r="U135" s="13">
        <v>0.74399999999999999</v>
      </c>
      <c r="V135" s="13">
        <v>0.126</v>
      </c>
      <c r="W135" s="13">
        <v>2.8</v>
      </c>
      <c r="X135" s="13">
        <v>16</v>
      </c>
      <c r="Y135" s="13">
        <v>16</v>
      </c>
      <c r="Z135" s="13">
        <v>2.6</v>
      </c>
      <c r="AA135" s="13">
        <v>0.14199999999999999</v>
      </c>
      <c r="AB135" s="13">
        <v>1.1000000000000001</v>
      </c>
      <c r="AC135" s="13">
        <v>17</v>
      </c>
      <c r="AD135" s="13">
        <v>0.17</v>
      </c>
      <c r="AE135" s="13">
        <v>0.56000000000000005</v>
      </c>
      <c r="AF135" s="13">
        <v>0.03</v>
      </c>
      <c r="AG135" s="13">
        <v>42</v>
      </c>
      <c r="AH135" s="13">
        <v>0.89</v>
      </c>
      <c r="AI135" s="13">
        <v>0.44</v>
      </c>
      <c r="AJ135" s="13"/>
      <c r="AK135" s="13"/>
      <c r="AL135" s="13">
        <v>4.7</v>
      </c>
      <c r="AM135" s="13" t="s">
        <v>36</v>
      </c>
      <c r="AN135" t="s">
        <v>22</v>
      </c>
    </row>
    <row r="136" spans="1:40" x14ac:dyDescent="0.2">
      <c r="A136" t="s">
        <v>0</v>
      </c>
      <c r="B136" s="3">
        <v>39142</v>
      </c>
      <c r="C136" s="3">
        <v>39173</v>
      </c>
      <c r="D136">
        <v>2007</v>
      </c>
      <c r="E136">
        <v>3</v>
      </c>
      <c r="F136" s="4">
        <v>39.33027757</v>
      </c>
      <c r="G136" s="13">
        <v>4.6900000000000004</v>
      </c>
      <c r="H136" s="12">
        <v>2.0417378999999999E-2</v>
      </c>
      <c r="I136" s="13">
        <v>1.5203</v>
      </c>
      <c r="J136" s="13">
        <v>1.4059965800000001</v>
      </c>
      <c r="K136" s="13">
        <v>2.4741</v>
      </c>
      <c r="L136" s="13">
        <v>0.59209999999999996</v>
      </c>
      <c r="M136" s="13">
        <v>0.124</v>
      </c>
      <c r="N136" s="13">
        <v>4.01</v>
      </c>
      <c r="O136" s="13">
        <v>1.0175000000000001</v>
      </c>
      <c r="P136" s="13">
        <v>0.40550000000000003</v>
      </c>
      <c r="Q136" s="13">
        <v>1.7888999999999999</v>
      </c>
      <c r="R136" s="13">
        <v>2.2166000000000001</v>
      </c>
      <c r="S136" s="13"/>
      <c r="T136" s="13">
        <v>0.97499999999999998</v>
      </c>
      <c r="U136" s="13">
        <v>0.38290000000000002</v>
      </c>
      <c r="V136" s="13">
        <v>0.25890000000000002</v>
      </c>
      <c r="W136" s="13">
        <v>11.7</v>
      </c>
      <c r="X136" s="13">
        <v>18</v>
      </c>
      <c r="Y136" s="13">
        <v>24</v>
      </c>
      <c r="Z136" s="13">
        <v>1.2</v>
      </c>
      <c r="AA136" s="13">
        <v>6.9000000000000006E-2</v>
      </c>
      <c r="AB136" s="13">
        <v>0.55000000000000004</v>
      </c>
      <c r="AC136" s="13">
        <v>18</v>
      </c>
      <c r="AD136" s="13">
        <v>0.19</v>
      </c>
      <c r="AE136" s="13">
        <v>0.38</v>
      </c>
      <c r="AF136" s="13">
        <v>4.9000000000000002E-2</v>
      </c>
      <c r="AG136" s="13">
        <v>360</v>
      </c>
      <c r="AH136" s="13">
        <v>0.68</v>
      </c>
      <c r="AI136" s="13">
        <v>0.37</v>
      </c>
      <c r="AJ136" s="13"/>
      <c r="AK136" s="13"/>
      <c r="AL136" s="13">
        <v>15</v>
      </c>
      <c r="AM136" s="13">
        <v>0.4</v>
      </c>
    </row>
    <row r="137" spans="1:40" x14ac:dyDescent="0.2">
      <c r="A137" t="s">
        <v>0</v>
      </c>
      <c r="B137" s="3">
        <v>39173</v>
      </c>
      <c r="C137" s="3">
        <v>39203</v>
      </c>
      <c r="D137">
        <v>2007</v>
      </c>
      <c r="E137">
        <v>4</v>
      </c>
      <c r="F137" s="4">
        <v>8.05640438</v>
      </c>
      <c r="G137" s="13">
        <v>5.37</v>
      </c>
      <c r="H137" s="12">
        <v>4.2657950000000002E-3</v>
      </c>
      <c r="I137" s="13">
        <v>0.68</v>
      </c>
      <c r="J137" s="13">
        <v>0.53751919999999997</v>
      </c>
      <c r="K137" s="13">
        <v>3.0840000000000001</v>
      </c>
      <c r="L137" s="13">
        <v>1E-3</v>
      </c>
      <c r="M137" s="13">
        <v>2.5999999999999999E-2</v>
      </c>
      <c r="N137" s="13">
        <v>3.2839999999999998</v>
      </c>
      <c r="O137" s="13">
        <v>0.64939999999999998</v>
      </c>
      <c r="P137" s="13">
        <v>0.5383</v>
      </c>
      <c r="Q137" s="13">
        <v>1.3554999999999999</v>
      </c>
      <c r="R137" s="13">
        <v>5.0491000000000001</v>
      </c>
      <c r="S137" s="13"/>
      <c r="T137" s="13">
        <v>0.626</v>
      </c>
      <c r="U137" s="13">
        <v>0.625</v>
      </c>
      <c r="V137" s="13">
        <v>0.59899999999999998</v>
      </c>
      <c r="W137" s="13">
        <v>25.2</v>
      </c>
      <c r="X137" s="13">
        <v>34</v>
      </c>
      <c r="Y137" s="13">
        <v>69</v>
      </c>
      <c r="Z137" s="13">
        <v>1.5</v>
      </c>
      <c r="AA137" s="13">
        <v>7.5999999999999998E-2</v>
      </c>
      <c r="AB137" s="13">
        <v>28</v>
      </c>
      <c r="AC137" s="13">
        <v>27</v>
      </c>
      <c r="AD137" s="13">
        <v>0.18</v>
      </c>
      <c r="AE137" s="13">
        <v>0.92</v>
      </c>
      <c r="AF137" s="13">
        <v>6.9000000000000006E-2</v>
      </c>
      <c r="AG137" s="13">
        <v>530</v>
      </c>
      <c r="AH137" s="13">
        <v>0.62</v>
      </c>
      <c r="AI137" s="13">
        <v>0.26</v>
      </c>
      <c r="AJ137" s="13"/>
      <c r="AK137" s="13"/>
      <c r="AL137" s="13">
        <v>20</v>
      </c>
      <c r="AM137" s="13">
        <v>0.66</v>
      </c>
    </row>
    <row r="138" spans="1:40" x14ac:dyDescent="0.2">
      <c r="A138" t="s">
        <v>0</v>
      </c>
      <c r="B138" s="3">
        <v>39203</v>
      </c>
      <c r="C138" s="3">
        <v>39234</v>
      </c>
      <c r="D138">
        <v>2007</v>
      </c>
      <c r="E138">
        <v>5</v>
      </c>
      <c r="F138" s="4">
        <v>65.609880320000002</v>
      </c>
      <c r="G138" s="13">
        <v>5.26</v>
      </c>
      <c r="H138" s="12">
        <v>5.4954089999999997E-3</v>
      </c>
      <c r="I138" s="13">
        <v>0.5413</v>
      </c>
      <c r="J138" s="13">
        <v>0.45985863999999999</v>
      </c>
      <c r="K138" s="13">
        <v>1.7627999999999999</v>
      </c>
      <c r="L138" s="13">
        <v>0.26840000000000003</v>
      </c>
      <c r="M138" s="13">
        <v>0.29659999999999997</v>
      </c>
      <c r="N138" s="13">
        <v>2.6480000000000001</v>
      </c>
      <c r="O138" s="13">
        <v>0.7671</v>
      </c>
      <c r="P138" s="13">
        <v>0.3105</v>
      </c>
      <c r="Q138" s="13">
        <v>1.0263</v>
      </c>
      <c r="R138" s="13">
        <v>2.7805</v>
      </c>
      <c r="S138" s="13"/>
      <c r="T138" s="13">
        <v>1.1634</v>
      </c>
      <c r="U138" s="13">
        <v>0.89500000000000002</v>
      </c>
      <c r="V138" s="13">
        <v>0.59840000000000004</v>
      </c>
      <c r="W138" s="13">
        <v>18</v>
      </c>
      <c r="X138" s="13">
        <v>27</v>
      </c>
      <c r="Y138" s="13">
        <v>39</v>
      </c>
      <c r="Z138" s="13">
        <v>1</v>
      </c>
      <c r="AA138" s="13">
        <v>5.3999999999999999E-2</v>
      </c>
      <c r="AB138" s="13">
        <v>0.97</v>
      </c>
      <c r="AC138" s="13">
        <v>16</v>
      </c>
      <c r="AD138" s="13">
        <v>0.16</v>
      </c>
      <c r="AE138" s="13">
        <v>0.51</v>
      </c>
      <c r="AF138" s="13">
        <v>5.1999999999999998E-2</v>
      </c>
      <c r="AG138" s="13">
        <v>240</v>
      </c>
      <c r="AH138" s="13">
        <v>0.63</v>
      </c>
      <c r="AI138" s="13">
        <v>0.16</v>
      </c>
      <c r="AJ138" s="13"/>
      <c r="AK138" s="13"/>
      <c r="AL138" s="13">
        <v>26</v>
      </c>
      <c r="AM138" s="13"/>
    </row>
    <row r="139" spans="1:40" x14ac:dyDescent="0.2">
      <c r="A139" t="s">
        <v>0</v>
      </c>
      <c r="B139" s="3">
        <v>39234</v>
      </c>
      <c r="C139" s="3">
        <v>39264</v>
      </c>
      <c r="D139">
        <v>2007</v>
      </c>
      <c r="E139">
        <v>6</v>
      </c>
      <c r="F139" s="4">
        <v>49.468423729999998</v>
      </c>
      <c r="G139" s="13">
        <v>5.43</v>
      </c>
      <c r="H139" s="12">
        <v>3.7153519999999999E-3</v>
      </c>
      <c r="I139" s="13">
        <v>0.52790000000000004</v>
      </c>
      <c r="J139" s="13">
        <v>0.4785353</v>
      </c>
      <c r="K139" s="13">
        <v>1.0685</v>
      </c>
      <c r="L139" s="13">
        <v>0.18129999999999999</v>
      </c>
      <c r="M139" s="13">
        <v>0.24199999999999999</v>
      </c>
      <c r="N139" s="13">
        <v>2.238</v>
      </c>
      <c r="O139" s="13">
        <v>0.63549999999999995</v>
      </c>
      <c r="P139" s="13">
        <v>0.24629999999999999</v>
      </c>
      <c r="Q139" s="13">
        <v>0.77010000000000001</v>
      </c>
      <c r="R139" s="13">
        <v>3.0960000000000001</v>
      </c>
      <c r="S139" s="13"/>
      <c r="T139" s="13">
        <v>1.0770999999999999</v>
      </c>
      <c r="U139" s="13">
        <v>0.89580000000000004</v>
      </c>
      <c r="V139" s="13">
        <v>0.65380000000000005</v>
      </c>
      <c r="W139" s="13">
        <v>17.5</v>
      </c>
      <c r="X139" s="13">
        <v>22</v>
      </c>
      <c r="Y139" s="13">
        <v>32</v>
      </c>
      <c r="Z139" s="13">
        <v>0.77</v>
      </c>
      <c r="AA139" s="13">
        <v>4.8000000000000001E-2</v>
      </c>
      <c r="AB139" s="13">
        <v>0.99</v>
      </c>
      <c r="AC139" s="13">
        <v>15</v>
      </c>
      <c r="AD139" s="13">
        <v>0.15</v>
      </c>
      <c r="AE139" s="13">
        <v>0.5</v>
      </c>
      <c r="AF139" s="13">
        <v>4.2000000000000003E-2</v>
      </c>
      <c r="AG139" s="13">
        <v>180</v>
      </c>
      <c r="AH139" s="13">
        <v>0.54</v>
      </c>
      <c r="AI139" s="13">
        <v>0.14000000000000001</v>
      </c>
      <c r="AJ139" s="13"/>
      <c r="AK139" s="13"/>
      <c r="AL139" s="13">
        <v>32</v>
      </c>
      <c r="AM139" s="13">
        <v>0.73</v>
      </c>
    </row>
    <row r="140" spans="1:40" x14ac:dyDescent="0.2">
      <c r="A140" t="s">
        <v>0</v>
      </c>
      <c r="B140" s="3">
        <v>39264</v>
      </c>
      <c r="C140" s="3">
        <v>39295</v>
      </c>
      <c r="D140">
        <v>2007</v>
      </c>
      <c r="E140">
        <v>7</v>
      </c>
      <c r="F140" s="4">
        <v>62.168958490000001</v>
      </c>
      <c r="G140" s="13">
        <v>5.35</v>
      </c>
      <c r="H140" s="12">
        <v>4.4668360000000001E-3</v>
      </c>
      <c r="I140" s="13">
        <v>1.0188999999999999</v>
      </c>
      <c r="J140" s="13">
        <v>0.98820472000000004</v>
      </c>
      <c r="K140" s="13">
        <v>0.66439999999999999</v>
      </c>
      <c r="L140" s="13">
        <v>1E-3</v>
      </c>
      <c r="M140" s="13">
        <v>0.1421</v>
      </c>
      <c r="N140" s="13">
        <v>1.516</v>
      </c>
      <c r="O140" s="13">
        <v>0.88639999999999997</v>
      </c>
      <c r="P140" s="13">
        <v>0.27379999999999999</v>
      </c>
      <c r="Q140" s="13">
        <v>0.45329999999999998</v>
      </c>
      <c r="R140" s="13">
        <v>2.7317999999999998</v>
      </c>
      <c r="S140" s="13"/>
      <c r="T140" s="13">
        <v>0.47599999999999998</v>
      </c>
      <c r="U140" s="13">
        <v>0.47499999999999998</v>
      </c>
      <c r="V140" s="13">
        <v>0.33289999999999997</v>
      </c>
      <c r="W140" s="13">
        <v>12</v>
      </c>
      <c r="X140" s="13">
        <v>22</v>
      </c>
      <c r="Y140" s="13">
        <v>42</v>
      </c>
      <c r="Z140" s="13">
        <v>0.6</v>
      </c>
      <c r="AA140" s="13">
        <v>3.5000000000000003E-2</v>
      </c>
      <c r="AB140" s="13">
        <v>0.63</v>
      </c>
      <c r="AC140" s="13">
        <v>10</v>
      </c>
      <c r="AD140" s="13">
        <v>0.11</v>
      </c>
      <c r="AE140" s="13">
        <v>0.32</v>
      </c>
      <c r="AF140" s="13">
        <v>3.2000000000000001E-2</v>
      </c>
      <c r="AG140" s="13">
        <v>130</v>
      </c>
      <c r="AH140" s="13">
        <v>0.43</v>
      </c>
      <c r="AI140" s="13">
        <v>0.12</v>
      </c>
      <c r="AJ140" s="13"/>
      <c r="AK140" s="13"/>
      <c r="AL140" s="13">
        <v>24</v>
      </c>
      <c r="AM140" s="13">
        <v>1.1000000000000001</v>
      </c>
    </row>
    <row r="141" spans="1:40" x14ac:dyDescent="0.2">
      <c r="A141" t="s">
        <v>0</v>
      </c>
      <c r="B141" s="3">
        <v>39295</v>
      </c>
      <c r="C141" s="3">
        <v>39326</v>
      </c>
      <c r="D141">
        <v>2007</v>
      </c>
      <c r="E141">
        <v>8</v>
      </c>
      <c r="F141" s="4">
        <v>65.07830405</v>
      </c>
      <c r="G141" s="13">
        <v>5.33</v>
      </c>
      <c r="H141" s="12">
        <v>4.6773509999999997E-3</v>
      </c>
      <c r="I141" s="13">
        <v>0.3851</v>
      </c>
      <c r="J141" s="13">
        <v>0.33842413999999998</v>
      </c>
      <c r="K141" s="13">
        <v>1.0103</v>
      </c>
      <c r="L141" s="13">
        <v>8.4900000000000003E-2</v>
      </c>
      <c r="M141" s="13">
        <v>0.1211</v>
      </c>
      <c r="N141" s="13">
        <v>1.788</v>
      </c>
      <c r="O141" s="13">
        <v>0.61499999999999999</v>
      </c>
      <c r="P141" s="13">
        <v>0.21790000000000001</v>
      </c>
      <c r="Q141" s="13">
        <v>0.8528</v>
      </c>
      <c r="R141" s="13">
        <v>2.4049</v>
      </c>
      <c r="S141" s="13"/>
      <c r="T141" s="13">
        <v>0.59370000000000001</v>
      </c>
      <c r="U141" s="13">
        <v>0.50880000000000003</v>
      </c>
      <c r="V141" s="13">
        <v>0.38770000000000004</v>
      </c>
      <c r="W141" s="13">
        <v>14.9</v>
      </c>
      <c r="X141" s="13">
        <v>20</v>
      </c>
      <c r="Y141" s="13">
        <v>33</v>
      </c>
      <c r="Z141" s="13"/>
      <c r="AA141" s="13"/>
      <c r="AB141" s="13">
        <v>1.3</v>
      </c>
      <c r="AC141" s="13"/>
      <c r="AD141" s="13">
        <v>0.15</v>
      </c>
      <c r="AE141" s="13">
        <v>0.76</v>
      </c>
      <c r="AF141" s="13">
        <v>4.2000000000000003E-2</v>
      </c>
      <c r="AG141" s="13">
        <v>130</v>
      </c>
      <c r="AH141" s="13">
        <v>0.42</v>
      </c>
      <c r="AI141" s="13"/>
      <c r="AJ141" s="13"/>
      <c r="AK141" s="13"/>
      <c r="AL141" s="13">
        <v>24</v>
      </c>
      <c r="AM141" s="13">
        <v>0.62</v>
      </c>
    </row>
    <row r="142" spans="1:40" x14ac:dyDescent="0.2">
      <c r="A142" t="s">
        <v>0</v>
      </c>
      <c r="B142" s="3">
        <v>39326</v>
      </c>
      <c r="C142" s="3">
        <v>39356</v>
      </c>
      <c r="D142">
        <v>2007</v>
      </c>
      <c r="E142">
        <v>9</v>
      </c>
      <c r="F142" s="4">
        <v>83.228291319999997</v>
      </c>
      <c r="G142" s="13">
        <v>5.22</v>
      </c>
      <c r="H142" s="12">
        <v>6.0255960000000003E-3</v>
      </c>
      <c r="I142" s="13">
        <v>0.37269999999999998</v>
      </c>
      <c r="J142" s="13">
        <v>0.30748407999999999</v>
      </c>
      <c r="K142" s="13">
        <v>1.4116</v>
      </c>
      <c r="L142" s="13">
        <v>2.2200000000000001E-2</v>
      </c>
      <c r="M142" s="13">
        <v>4.2000000000000003E-2</v>
      </c>
      <c r="N142" s="13">
        <v>1.964</v>
      </c>
      <c r="O142" s="13">
        <v>0.55130000000000001</v>
      </c>
      <c r="P142" s="13">
        <v>0.2036</v>
      </c>
      <c r="Q142" s="13">
        <v>0.7954</v>
      </c>
      <c r="R142" s="13">
        <v>2.9699</v>
      </c>
      <c r="S142" s="13"/>
      <c r="T142" s="13">
        <v>0.48820000000000002</v>
      </c>
      <c r="U142" s="13">
        <v>0.46600000000000003</v>
      </c>
      <c r="V142" s="13">
        <v>0.42400000000000004</v>
      </c>
      <c r="W142" s="13">
        <v>18</v>
      </c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>
        <v>21</v>
      </c>
      <c r="AM142" s="13">
        <v>0.26</v>
      </c>
    </row>
    <row r="143" spans="1:40" x14ac:dyDescent="0.2">
      <c r="A143" t="s">
        <v>0</v>
      </c>
      <c r="B143" s="3">
        <v>39356</v>
      </c>
      <c r="C143" s="3">
        <v>39387</v>
      </c>
      <c r="D143">
        <v>2007</v>
      </c>
      <c r="E143">
        <v>10</v>
      </c>
      <c r="F143" s="4">
        <v>22.22116119</v>
      </c>
      <c r="G143" s="13">
        <v>4.72</v>
      </c>
      <c r="H143" s="12">
        <v>1.9054607000000001E-2</v>
      </c>
      <c r="I143" s="13">
        <v>0.53059999999999996</v>
      </c>
      <c r="J143" s="13">
        <v>0.43974770000000002</v>
      </c>
      <c r="K143" s="13">
        <v>1.9664999999999999</v>
      </c>
      <c r="L143" s="13">
        <v>0.16700000000000001</v>
      </c>
      <c r="M143" s="13">
        <v>0.01</v>
      </c>
      <c r="N143" s="13">
        <v>2.988</v>
      </c>
      <c r="O143" s="13">
        <v>0.50260000000000005</v>
      </c>
      <c r="P143" s="13">
        <v>0.28389999999999999</v>
      </c>
      <c r="Q143" s="13">
        <v>0.92549999999999999</v>
      </c>
      <c r="R143" s="13">
        <v>6.2130999999999998</v>
      </c>
      <c r="S143" s="13"/>
      <c r="T143" s="13">
        <v>0.76140000000000008</v>
      </c>
      <c r="U143" s="13">
        <v>0.59440000000000004</v>
      </c>
      <c r="V143" s="13">
        <v>0.58440000000000003</v>
      </c>
      <c r="W143" s="13">
        <v>25.7</v>
      </c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>
        <v>18</v>
      </c>
      <c r="AM143" s="13">
        <v>0.39</v>
      </c>
    </row>
    <row r="144" spans="1:40" x14ac:dyDescent="0.2">
      <c r="A144" t="s">
        <v>0</v>
      </c>
      <c r="B144" s="3">
        <v>39387</v>
      </c>
      <c r="C144" s="3">
        <v>39417</v>
      </c>
      <c r="D144">
        <v>2007</v>
      </c>
      <c r="E144">
        <v>11</v>
      </c>
      <c r="F144" s="4">
        <v>73.889101089999997</v>
      </c>
      <c r="G144" s="13">
        <v>4.84</v>
      </c>
      <c r="H144" s="12">
        <v>1.4454398E-2</v>
      </c>
      <c r="I144" s="13">
        <v>0.5958</v>
      </c>
      <c r="J144" s="13">
        <v>0.54476285999999996</v>
      </c>
      <c r="K144" s="13">
        <v>1.1047</v>
      </c>
      <c r="L144" s="13">
        <v>0.23530000000000001</v>
      </c>
      <c r="M144" s="13">
        <v>5.4199999999999998E-2</v>
      </c>
      <c r="N144" s="13">
        <v>2.141</v>
      </c>
      <c r="O144" s="13">
        <v>0.44600000000000001</v>
      </c>
      <c r="P144" s="13">
        <v>0.16930000000000001</v>
      </c>
      <c r="Q144" s="13">
        <v>0.81579999999999997</v>
      </c>
      <c r="R144" s="13">
        <v>2.2570999999999999</v>
      </c>
      <c r="S144" s="13"/>
      <c r="T144" s="13">
        <v>0.54970000000000008</v>
      </c>
      <c r="U144" s="13">
        <v>0.31440000000000001</v>
      </c>
      <c r="V144" s="13">
        <v>0.26019999999999999</v>
      </c>
      <c r="W144" s="13">
        <v>12.8</v>
      </c>
      <c r="X144" s="13">
        <v>5</v>
      </c>
      <c r="Y144" s="13">
        <v>6.8</v>
      </c>
      <c r="Z144" s="13">
        <v>1.5</v>
      </c>
      <c r="AA144" s="13">
        <v>2.5999999999999999E-2</v>
      </c>
      <c r="AB144" s="13">
        <v>1.7</v>
      </c>
      <c r="AC144" s="13">
        <v>5.2</v>
      </c>
      <c r="AD144" s="13">
        <v>0.05</v>
      </c>
      <c r="AE144" s="13">
        <v>0.22</v>
      </c>
      <c r="AF144" s="13">
        <v>1.4999999999999999E-2</v>
      </c>
      <c r="AG144" s="13">
        <v>3.9</v>
      </c>
      <c r="AH144" s="13">
        <v>0.24</v>
      </c>
      <c r="AI144" s="13">
        <v>0.08</v>
      </c>
      <c r="AJ144" s="13"/>
      <c r="AK144" s="13"/>
      <c r="AL144" s="13">
        <v>12</v>
      </c>
      <c r="AM144" s="13">
        <v>0.13</v>
      </c>
    </row>
    <row r="145" spans="1:40" x14ac:dyDescent="0.2">
      <c r="A145" t="s">
        <v>0</v>
      </c>
      <c r="B145" s="3">
        <v>39417</v>
      </c>
      <c r="C145" s="3">
        <v>39448</v>
      </c>
      <c r="D145">
        <v>2007</v>
      </c>
      <c r="E145">
        <v>12</v>
      </c>
      <c r="F145" s="4">
        <v>52.358670740000001</v>
      </c>
      <c r="G145" s="13">
        <v>4.74</v>
      </c>
      <c r="H145" s="12">
        <v>1.8197009E-2</v>
      </c>
      <c r="I145" s="13">
        <v>0.45419999999999999</v>
      </c>
      <c r="J145" s="13">
        <v>0.37296654000000001</v>
      </c>
      <c r="K145" s="13">
        <v>1.7583</v>
      </c>
      <c r="L145" s="13">
        <v>0.20810000000000001</v>
      </c>
      <c r="M145" s="13">
        <v>7.0599999999999996E-2</v>
      </c>
      <c r="N145" s="13">
        <v>2.4249999999999998</v>
      </c>
      <c r="O145" s="13">
        <v>0.64859999999999995</v>
      </c>
      <c r="P145" s="13">
        <v>0.2223</v>
      </c>
      <c r="Q145" s="13">
        <v>0.94420000000000004</v>
      </c>
      <c r="R145" s="13">
        <v>2.1082000000000001</v>
      </c>
      <c r="S145" s="13"/>
      <c r="T145" s="13">
        <v>0.4299</v>
      </c>
      <c r="U145" s="13">
        <v>0.2218</v>
      </c>
      <c r="V145" s="13">
        <v>0.1512</v>
      </c>
      <c r="W145" s="13">
        <v>19.399999999999999</v>
      </c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</row>
    <row r="146" spans="1:40" x14ac:dyDescent="0.2">
      <c r="A146" t="s">
        <v>0</v>
      </c>
      <c r="B146" s="3">
        <v>39448</v>
      </c>
      <c r="C146" s="3">
        <v>39479</v>
      </c>
      <c r="D146">
        <v>2008</v>
      </c>
      <c r="E146">
        <v>1</v>
      </c>
      <c r="F146" s="4">
        <v>68.888464479999996</v>
      </c>
      <c r="G146" s="13">
        <v>4.72</v>
      </c>
      <c r="H146" s="12">
        <v>1.9054607000000001E-2</v>
      </c>
      <c r="I146" s="13">
        <v>0.59799999999999998</v>
      </c>
      <c r="J146" s="13">
        <v>0.49777833999999999</v>
      </c>
      <c r="K146" s="13">
        <v>2.1692999999999998</v>
      </c>
      <c r="L146" s="13">
        <v>0.26290000000000002</v>
      </c>
      <c r="M146" s="13">
        <v>7.0800000000000002E-2</v>
      </c>
      <c r="N146" s="13">
        <v>2.6150000000000002</v>
      </c>
      <c r="O146" s="13">
        <v>0.58130000000000004</v>
      </c>
      <c r="P146" s="13">
        <v>0.17849999999999999</v>
      </c>
      <c r="Q146" s="13">
        <v>1.3331</v>
      </c>
      <c r="R146" s="13">
        <v>1.7974000000000001</v>
      </c>
      <c r="S146" s="13"/>
      <c r="T146" s="13">
        <v>0.49150000000000005</v>
      </c>
      <c r="U146" s="13">
        <v>0.2286</v>
      </c>
      <c r="V146" s="13">
        <v>0.1578</v>
      </c>
      <c r="W146" s="13">
        <v>1.3</v>
      </c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</row>
    <row r="147" spans="1:40" x14ac:dyDescent="0.2">
      <c r="A147" t="s">
        <v>0</v>
      </c>
      <c r="B147" s="3">
        <v>39479</v>
      </c>
      <c r="C147" s="3">
        <v>39508</v>
      </c>
      <c r="D147">
        <v>2008</v>
      </c>
      <c r="E147">
        <v>2</v>
      </c>
      <c r="F147" s="4">
        <v>48.080595870000003</v>
      </c>
      <c r="G147" s="13">
        <v>4.8600000000000003</v>
      </c>
      <c r="H147" s="12">
        <v>1.3803843E-2</v>
      </c>
      <c r="I147" s="13">
        <v>0.30599999999999999</v>
      </c>
      <c r="J147" s="13">
        <v>0.21471804</v>
      </c>
      <c r="K147" s="13">
        <v>1.9758</v>
      </c>
      <c r="L147" s="13">
        <v>0.21210000000000001</v>
      </c>
      <c r="M147" s="13">
        <v>3.5999999999999997E-2</v>
      </c>
      <c r="N147" s="13">
        <v>2.0779999999999998</v>
      </c>
      <c r="O147" s="13">
        <v>0.6522</v>
      </c>
      <c r="P147" s="13">
        <v>0.20499999999999999</v>
      </c>
      <c r="Q147" s="13">
        <v>1.0826</v>
      </c>
      <c r="R147" s="13">
        <v>1.0999000000000001</v>
      </c>
      <c r="S147" s="13"/>
      <c r="T147" s="13">
        <v>0.41710000000000003</v>
      </c>
      <c r="U147" s="13">
        <v>0.20499999999999999</v>
      </c>
      <c r="V147" s="13">
        <v>0.16899999999999998</v>
      </c>
      <c r="W147" s="13">
        <v>10.6</v>
      </c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</row>
    <row r="148" spans="1:40" x14ac:dyDescent="0.2">
      <c r="A148" t="s">
        <v>0</v>
      </c>
      <c r="B148" s="3">
        <v>39508</v>
      </c>
      <c r="C148" s="3">
        <v>39539</v>
      </c>
      <c r="D148">
        <v>2008</v>
      </c>
      <c r="E148">
        <v>3</v>
      </c>
      <c r="F148" s="4">
        <v>31.38846448</v>
      </c>
      <c r="G148" s="13">
        <v>4.71</v>
      </c>
      <c r="H148" s="12">
        <v>1.9498445999999999E-2</v>
      </c>
      <c r="I148" s="13">
        <v>0.90369999999999995</v>
      </c>
      <c r="J148" s="13">
        <v>0.83789272000000004</v>
      </c>
      <c r="K148" s="13">
        <v>1.4244000000000001</v>
      </c>
      <c r="L148" s="13">
        <v>0.48649999999999999</v>
      </c>
      <c r="M148" s="13">
        <v>0.23949999999999999</v>
      </c>
      <c r="N148" s="13">
        <v>2.895</v>
      </c>
      <c r="O148" s="13">
        <v>0.79349999999999998</v>
      </c>
      <c r="P148" s="13">
        <v>0.27460000000000001</v>
      </c>
      <c r="Q148" s="13">
        <v>1.0660000000000001</v>
      </c>
      <c r="R148" s="13">
        <v>1.4345000000000001</v>
      </c>
      <c r="S148" s="13"/>
      <c r="T148" s="13">
        <v>1.0403</v>
      </c>
      <c r="U148" s="13">
        <v>0.55379999999999996</v>
      </c>
      <c r="V148" s="13">
        <v>0.31429999999999997</v>
      </c>
      <c r="W148" s="13">
        <v>11.4</v>
      </c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</row>
    <row r="149" spans="1:40" x14ac:dyDescent="0.2">
      <c r="A149" t="s">
        <v>0</v>
      </c>
      <c r="B149" s="3">
        <v>39539</v>
      </c>
      <c r="C149" s="3">
        <v>39569</v>
      </c>
      <c r="D149">
        <v>2008</v>
      </c>
      <c r="E149">
        <v>4</v>
      </c>
      <c r="F149" s="4">
        <v>12.920168070000001</v>
      </c>
      <c r="G149" s="13">
        <v>4.71</v>
      </c>
      <c r="H149" s="12">
        <v>1.9498445999999999E-2</v>
      </c>
      <c r="I149" s="13">
        <v>0.86729999999999996</v>
      </c>
      <c r="J149" s="13">
        <v>0.79927974000000002</v>
      </c>
      <c r="K149" s="13">
        <v>1.4722999999999999</v>
      </c>
      <c r="L149" s="13">
        <v>0.47360000000000002</v>
      </c>
      <c r="M149" s="13">
        <v>0.1091</v>
      </c>
      <c r="N149" s="13">
        <v>2.76</v>
      </c>
      <c r="O149" s="13">
        <v>0.94230000000000003</v>
      </c>
      <c r="P149" s="13">
        <v>0.31280000000000002</v>
      </c>
      <c r="Q149" s="13">
        <v>0.78269999999999995</v>
      </c>
      <c r="R149" s="13">
        <v>1.3834</v>
      </c>
      <c r="S149" s="13"/>
      <c r="T149" s="13">
        <v>0.91460000000000008</v>
      </c>
      <c r="U149" s="13">
        <v>0.441</v>
      </c>
      <c r="V149" s="13">
        <v>0.33189999999999997</v>
      </c>
      <c r="W149" s="13">
        <v>10.9</v>
      </c>
      <c r="X149" s="13">
        <v>18</v>
      </c>
      <c r="Y149" s="13">
        <v>26</v>
      </c>
      <c r="Z149" s="13">
        <v>0.87</v>
      </c>
      <c r="AA149" s="13">
        <v>6.2E-2</v>
      </c>
      <c r="AB149" s="13">
        <v>0.74</v>
      </c>
      <c r="AC149" s="13">
        <v>16</v>
      </c>
      <c r="AD149" s="13">
        <v>0.12</v>
      </c>
      <c r="AE149" s="13">
        <v>0.32</v>
      </c>
      <c r="AF149" s="13">
        <v>5.0999999999999997E-2</v>
      </c>
      <c r="AG149" s="13">
        <v>280</v>
      </c>
      <c r="AH149" s="13">
        <v>0.43</v>
      </c>
      <c r="AI149" s="13">
        <v>0.18</v>
      </c>
      <c r="AJ149" s="13"/>
      <c r="AK149" s="13"/>
      <c r="AL149" s="13"/>
      <c r="AM149" s="13"/>
    </row>
    <row r="150" spans="1:40" x14ac:dyDescent="0.2">
      <c r="A150" t="s">
        <v>0</v>
      </c>
      <c r="B150" s="3">
        <v>39569</v>
      </c>
      <c r="C150" s="3">
        <v>39600</v>
      </c>
      <c r="D150">
        <v>2008</v>
      </c>
      <c r="E150">
        <v>5</v>
      </c>
      <c r="F150" s="4">
        <v>36.828367710000002</v>
      </c>
      <c r="G150" s="13">
        <v>5.2</v>
      </c>
      <c r="H150" s="12">
        <v>6.3095729999999997E-3</v>
      </c>
      <c r="I150" s="13">
        <v>0.6008</v>
      </c>
      <c r="J150" s="13">
        <v>0.52773007999999999</v>
      </c>
      <c r="K150" s="13">
        <v>1.5815999999999999</v>
      </c>
      <c r="L150" s="13">
        <v>0.1845</v>
      </c>
      <c r="M150" s="13">
        <v>0.106</v>
      </c>
      <c r="N150" s="13">
        <v>2.7930000000000001</v>
      </c>
      <c r="O150" s="13">
        <v>1.2011000000000001</v>
      </c>
      <c r="P150" s="13">
        <v>0.38800000000000001</v>
      </c>
      <c r="Q150" s="13">
        <v>0.91979999999999995</v>
      </c>
      <c r="R150" s="13">
        <v>3.4386999999999999</v>
      </c>
      <c r="S150" s="13"/>
      <c r="T150" s="13">
        <v>0.80149999999999999</v>
      </c>
      <c r="U150" s="13">
        <v>0.61699999999999999</v>
      </c>
      <c r="V150" s="13">
        <v>0.51100000000000001</v>
      </c>
      <c r="W150" s="13">
        <v>26.2</v>
      </c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</row>
    <row r="151" spans="1:40" x14ac:dyDescent="0.2">
      <c r="A151" t="s">
        <v>0</v>
      </c>
      <c r="B151" s="3">
        <v>39600</v>
      </c>
      <c r="C151" s="3">
        <v>39630</v>
      </c>
      <c r="D151">
        <v>2008</v>
      </c>
      <c r="E151">
        <v>6</v>
      </c>
      <c r="F151" s="4">
        <v>29.258976319999999</v>
      </c>
      <c r="G151" s="13">
        <v>5.64</v>
      </c>
      <c r="H151" s="12">
        <v>2.2908680000000002E-3</v>
      </c>
      <c r="I151" s="13">
        <v>0.29459999999999997</v>
      </c>
      <c r="J151" s="13">
        <v>0.22989228</v>
      </c>
      <c r="K151" s="13">
        <v>1.4006000000000001</v>
      </c>
      <c r="L151" s="13">
        <v>6.6500000000000004E-2</v>
      </c>
      <c r="M151" s="13">
        <v>0.114</v>
      </c>
      <c r="N151" s="13">
        <v>2.0249999999999999</v>
      </c>
      <c r="O151" s="13">
        <v>0.48359999999999997</v>
      </c>
      <c r="P151" s="13">
        <v>0.2485</v>
      </c>
      <c r="Q151" s="13">
        <v>0.6623</v>
      </c>
      <c r="R151" s="13">
        <v>3.3658999999999999</v>
      </c>
      <c r="S151" s="13"/>
      <c r="T151" s="13">
        <v>0.6069</v>
      </c>
      <c r="U151" s="13">
        <v>0.54039999999999999</v>
      </c>
      <c r="V151" s="13">
        <v>0.4264</v>
      </c>
      <c r="W151" s="13">
        <v>16.899999999999999</v>
      </c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</row>
    <row r="152" spans="1:40" x14ac:dyDescent="0.2">
      <c r="A152" t="s">
        <v>0</v>
      </c>
      <c r="B152" s="3">
        <v>39630</v>
      </c>
      <c r="C152" s="3">
        <v>39661</v>
      </c>
      <c r="D152">
        <v>2008</v>
      </c>
      <c r="E152">
        <v>7</v>
      </c>
      <c r="F152" s="4">
        <v>62.33129615</v>
      </c>
      <c r="G152" s="13">
        <v>5.0999999999999996</v>
      </c>
      <c r="H152" s="12">
        <v>7.9432819999999994E-3</v>
      </c>
      <c r="I152" s="13">
        <v>0.17519999999999999</v>
      </c>
      <c r="J152" s="13">
        <v>0.11145324</v>
      </c>
      <c r="K152" s="13">
        <v>1.3797999999999999</v>
      </c>
      <c r="L152" t="s">
        <v>153</v>
      </c>
      <c r="M152" t="s">
        <v>155</v>
      </c>
      <c r="N152" s="13">
        <v>2.3580000000000001</v>
      </c>
      <c r="O152" s="13">
        <v>0.59899999999999998</v>
      </c>
      <c r="P152" s="13">
        <v>0.22950000000000001</v>
      </c>
      <c r="Q152" s="13">
        <v>0.71579999999999999</v>
      </c>
      <c r="R152" s="13">
        <v>3.8536999999999999</v>
      </c>
      <c r="S152" s="13"/>
      <c r="T152" s="13">
        <v>0.54949999999999999</v>
      </c>
      <c r="U152" s="13">
        <v>0.54849999999999999</v>
      </c>
      <c r="V152" s="13">
        <v>0.53849999999999998</v>
      </c>
      <c r="W152" s="13">
        <v>23.4</v>
      </c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</row>
    <row r="153" spans="1:40" x14ac:dyDescent="0.2">
      <c r="A153" t="s">
        <v>0</v>
      </c>
      <c r="B153" s="3">
        <v>39661</v>
      </c>
      <c r="C153" s="3">
        <v>39692</v>
      </c>
      <c r="D153">
        <v>2008</v>
      </c>
      <c r="E153">
        <v>8</v>
      </c>
      <c r="F153" s="4">
        <v>85.711102620000005</v>
      </c>
      <c r="G153" s="13">
        <v>5.37</v>
      </c>
      <c r="H153" s="12">
        <v>4.2657950000000002E-3</v>
      </c>
      <c r="I153" s="13">
        <v>0.1283</v>
      </c>
      <c r="J153" s="13">
        <v>0.10058924</v>
      </c>
      <c r="K153" s="13">
        <v>0.5998</v>
      </c>
      <c r="L153" s="13">
        <v>3.5099999999999999E-2</v>
      </c>
      <c r="M153" s="13">
        <v>0.1457</v>
      </c>
      <c r="N153" s="13">
        <v>1.242</v>
      </c>
      <c r="O153" s="13">
        <v>0.32350000000000001</v>
      </c>
      <c r="P153" s="13">
        <v>0.10929999999999999</v>
      </c>
      <c r="Q153" s="13">
        <v>0.50580000000000003</v>
      </c>
      <c r="R153" s="13">
        <v>2.1091000000000002</v>
      </c>
      <c r="S153" s="13"/>
      <c r="T153" s="13">
        <v>0.54720000000000002</v>
      </c>
      <c r="U153" s="13">
        <v>0.5121</v>
      </c>
      <c r="V153" s="13">
        <v>0.3664</v>
      </c>
      <c r="W153" s="13">
        <v>13.8</v>
      </c>
      <c r="X153" s="13" t="s">
        <v>37</v>
      </c>
      <c r="Y153" s="13">
        <v>15</v>
      </c>
      <c r="Z153" s="13">
        <v>0.46</v>
      </c>
      <c r="AA153" s="13">
        <v>2.4E-2</v>
      </c>
      <c r="AB153" s="13">
        <v>0.56999999999999995</v>
      </c>
      <c r="AC153" s="13">
        <v>8.8000000000000007</v>
      </c>
      <c r="AD153" s="13">
        <v>7.0000000000000007E-2</v>
      </c>
      <c r="AE153" s="13">
        <v>0.22</v>
      </c>
      <c r="AF153" s="13">
        <v>0.03</v>
      </c>
      <c r="AG153" s="13">
        <v>110</v>
      </c>
      <c r="AH153" s="13">
        <v>0.3</v>
      </c>
      <c r="AI153" s="13">
        <v>0.08</v>
      </c>
      <c r="AJ153" s="13"/>
      <c r="AK153" s="13"/>
      <c r="AL153" s="13"/>
      <c r="AM153" s="13"/>
    </row>
    <row r="154" spans="1:40" x14ac:dyDescent="0.2">
      <c r="A154" t="s">
        <v>0</v>
      </c>
      <c r="B154" s="3">
        <v>39692</v>
      </c>
      <c r="C154" s="3">
        <v>39722</v>
      </c>
      <c r="D154">
        <v>2008</v>
      </c>
      <c r="E154">
        <v>9</v>
      </c>
      <c r="F154" s="4">
        <v>63.489941430000002</v>
      </c>
      <c r="G154" s="13">
        <v>5.26</v>
      </c>
      <c r="H154" s="12">
        <v>5.4954089999999997E-3</v>
      </c>
      <c r="I154" s="13">
        <v>0.18010000000000001</v>
      </c>
      <c r="J154" s="13">
        <v>0.13779466000000001</v>
      </c>
      <c r="K154" s="13">
        <v>0.91569999999999996</v>
      </c>
      <c r="L154" s="13">
        <v>4.9599999999999998E-2</v>
      </c>
      <c r="M154" s="13">
        <v>7.3400000000000007E-2</v>
      </c>
      <c r="N154" s="13">
        <v>1.2470000000000001</v>
      </c>
      <c r="O154" s="13">
        <v>0.2263</v>
      </c>
      <c r="P154" s="13">
        <v>8.72E-2</v>
      </c>
      <c r="Q154" s="13">
        <v>0.64400000000000002</v>
      </c>
      <c r="R154" s="13">
        <v>1.8644000000000001</v>
      </c>
      <c r="S154" s="13"/>
      <c r="T154" s="13">
        <v>0.40359999999999996</v>
      </c>
      <c r="U154" s="13">
        <v>0.35399999999999998</v>
      </c>
      <c r="V154" s="13">
        <v>0.28059999999999996</v>
      </c>
      <c r="W154" s="13">
        <v>9.8000000000000007</v>
      </c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</row>
    <row r="155" spans="1:40" x14ac:dyDescent="0.2">
      <c r="A155" t="s">
        <v>0</v>
      </c>
      <c r="B155" s="3">
        <v>39722</v>
      </c>
      <c r="C155" s="3">
        <v>39753</v>
      </c>
      <c r="D155">
        <v>2008</v>
      </c>
      <c r="E155">
        <v>10</v>
      </c>
      <c r="F155" s="4">
        <v>49.388846450000003</v>
      </c>
      <c r="G155" s="13">
        <v>5.31</v>
      </c>
      <c r="H155" s="12">
        <v>4.8977880000000001E-3</v>
      </c>
      <c r="I155" s="13">
        <v>0.23069999999999999</v>
      </c>
      <c r="J155" s="13">
        <v>9.7223580000000004E-2</v>
      </c>
      <c r="K155" s="13">
        <v>2.8891</v>
      </c>
      <c r="L155" t="s">
        <v>153</v>
      </c>
      <c r="M155" s="13">
        <v>2.69E-2</v>
      </c>
      <c r="N155" s="13">
        <v>2.552</v>
      </c>
      <c r="O155" s="13">
        <v>0.46010000000000001</v>
      </c>
      <c r="P155" s="13">
        <v>0.23980000000000001</v>
      </c>
      <c r="Q155" s="13">
        <v>1.1359999999999999</v>
      </c>
      <c r="R155" s="13">
        <v>4.2866999999999997</v>
      </c>
      <c r="S155" s="13"/>
      <c r="T155" s="13">
        <v>0.39319999999999999</v>
      </c>
      <c r="U155" s="13">
        <v>0.39219999999999999</v>
      </c>
      <c r="V155" s="13">
        <v>0.36530000000000001</v>
      </c>
      <c r="W155" s="13">
        <v>21.6</v>
      </c>
      <c r="X155" s="13">
        <v>341</v>
      </c>
      <c r="Y155" s="13">
        <v>632</v>
      </c>
      <c r="Z155" s="13">
        <v>0.44</v>
      </c>
      <c r="AA155" s="13">
        <v>7.0000000000000007E-2</v>
      </c>
      <c r="AB155" s="13">
        <v>0.14000000000000001</v>
      </c>
      <c r="AC155" s="13">
        <v>6.6</v>
      </c>
      <c r="AD155" s="13">
        <v>0.34</v>
      </c>
      <c r="AE155" s="13">
        <v>0.37</v>
      </c>
      <c r="AF155" s="13">
        <v>1.19</v>
      </c>
      <c r="AG155" s="13">
        <v>47</v>
      </c>
      <c r="AH155" s="13">
        <v>0.46</v>
      </c>
      <c r="AI155" s="13">
        <v>0.27</v>
      </c>
      <c r="AJ155" s="13"/>
      <c r="AK155" s="13"/>
      <c r="AL155" s="13"/>
      <c r="AM155" s="13"/>
    </row>
    <row r="156" spans="1:40" x14ac:dyDescent="0.2">
      <c r="A156" t="s">
        <v>0</v>
      </c>
      <c r="B156" s="3">
        <v>39753</v>
      </c>
      <c r="C156" s="3">
        <v>39783</v>
      </c>
      <c r="D156">
        <v>2008</v>
      </c>
      <c r="E156">
        <v>11</v>
      </c>
      <c r="F156" s="4">
        <v>67.080468550000006</v>
      </c>
      <c r="G156" s="13">
        <v>4.96</v>
      </c>
      <c r="H156" s="12">
        <v>1.0964781999999999E-2</v>
      </c>
      <c r="I156" s="13">
        <v>0.59909999999999997</v>
      </c>
      <c r="J156" s="13">
        <v>0.48204306000000002</v>
      </c>
      <c r="K156" s="13">
        <v>2.5337000000000001</v>
      </c>
      <c r="L156" s="13">
        <v>0.11509999999999999</v>
      </c>
      <c r="M156" s="13">
        <v>7.7499999999999999E-2</v>
      </c>
      <c r="N156" s="13">
        <v>2.6459999999999999</v>
      </c>
      <c r="O156" s="13">
        <v>0.51729999999999998</v>
      </c>
      <c r="P156" s="13">
        <v>0.223</v>
      </c>
      <c r="Q156" s="13">
        <v>1.3958999999999999</v>
      </c>
      <c r="R156" s="13">
        <v>2.7845</v>
      </c>
      <c r="S156" s="13"/>
      <c r="T156" s="13">
        <v>0.53210000000000002</v>
      </c>
      <c r="U156" s="13">
        <v>0.41699999999999998</v>
      </c>
      <c r="V156" s="13">
        <v>0.33949999999999997</v>
      </c>
      <c r="W156" s="13">
        <v>17</v>
      </c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</row>
    <row r="157" spans="1:40" x14ac:dyDescent="0.2">
      <c r="A157" t="s">
        <v>0</v>
      </c>
      <c r="B157" s="3">
        <v>39783</v>
      </c>
      <c r="C157" s="3">
        <v>39814</v>
      </c>
      <c r="D157">
        <v>2008</v>
      </c>
      <c r="E157">
        <v>12</v>
      </c>
      <c r="F157" s="4">
        <v>73.758594349999996</v>
      </c>
      <c r="G157" s="13">
        <v>4.93</v>
      </c>
      <c r="H157" s="12">
        <v>1.1748976E-2</v>
      </c>
      <c r="I157" s="13">
        <v>0.38200000000000001</v>
      </c>
      <c r="J157" s="13">
        <v>0.35575378000000002</v>
      </c>
      <c r="K157" s="13">
        <v>0.56810000000000005</v>
      </c>
      <c r="L157" s="13">
        <v>0.1862</v>
      </c>
      <c r="M157" s="13">
        <v>9.2999999999999999E-2</v>
      </c>
      <c r="N157" s="13">
        <v>1.3779999999999999</v>
      </c>
      <c r="O157" s="13">
        <v>0.18160000000000001</v>
      </c>
      <c r="P157" s="13">
        <v>7.2900000000000006E-2</v>
      </c>
      <c r="Q157" s="13">
        <v>0.47549999999999998</v>
      </c>
      <c r="R157" s="13">
        <v>0.96860000000000002</v>
      </c>
      <c r="S157" s="13"/>
      <c r="T157" s="13">
        <v>0.40900000000000003</v>
      </c>
      <c r="U157" s="13">
        <v>0.2228</v>
      </c>
      <c r="V157" s="13">
        <v>0.1298</v>
      </c>
      <c r="W157" s="13">
        <v>5.0999999999999996</v>
      </c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</row>
    <row r="158" spans="1:40" x14ac:dyDescent="0.2">
      <c r="A158" t="s">
        <v>0</v>
      </c>
      <c r="B158" s="3">
        <v>39814</v>
      </c>
      <c r="C158" s="3">
        <v>39845</v>
      </c>
      <c r="D158">
        <v>2009</v>
      </c>
      <c r="E158">
        <v>1</v>
      </c>
      <c r="F158" s="4">
        <v>22.170231730000001</v>
      </c>
      <c r="G158" s="13">
        <v>4.5999999999999996</v>
      </c>
      <c r="H158" s="12">
        <v>2.5118864000000001E-2</v>
      </c>
      <c r="I158" s="13">
        <v>0.79210000000000003</v>
      </c>
      <c r="J158" s="13">
        <v>0.67741311999999998</v>
      </c>
      <c r="K158" s="13">
        <v>2.4824000000000002</v>
      </c>
      <c r="L158" s="13">
        <v>0.63819999999999999</v>
      </c>
      <c r="M158" s="13">
        <v>0.248</v>
      </c>
      <c r="N158" s="13">
        <v>3.3119999999999998</v>
      </c>
      <c r="O158" s="13">
        <v>0.92879999999999996</v>
      </c>
      <c r="P158" s="13">
        <v>0.2883</v>
      </c>
      <c r="Q158" s="13">
        <v>1.2507999999999999</v>
      </c>
      <c r="R158" s="13">
        <v>1.155</v>
      </c>
      <c r="S158" s="13"/>
      <c r="T158" s="13">
        <v>1.1583999999999999</v>
      </c>
      <c r="U158" s="13">
        <v>0.5202</v>
      </c>
      <c r="V158" s="13">
        <v>0.2722</v>
      </c>
      <c r="W158" s="13">
        <v>7.3</v>
      </c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</row>
    <row r="159" spans="1:40" x14ac:dyDescent="0.2">
      <c r="A159" t="s">
        <v>0</v>
      </c>
      <c r="B159" s="3">
        <v>39845</v>
      </c>
      <c r="C159" s="3">
        <v>39873</v>
      </c>
      <c r="D159">
        <v>2009</v>
      </c>
      <c r="E159">
        <v>2</v>
      </c>
      <c r="F159" s="4">
        <v>21.67048638</v>
      </c>
      <c r="G159" s="13">
        <v>4.7</v>
      </c>
      <c r="H159" s="12">
        <v>1.9952622999999999E-2</v>
      </c>
      <c r="I159" s="13">
        <v>0.31059999999999999</v>
      </c>
      <c r="J159" s="13">
        <v>0.29532165999999999</v>
      </c>
      <c r="K159" s="13">
        <v>0.33069999999999999</v>
      </c>
      <c r="L159" s="13">
        <v>0.37359999999999999</v>
      </c>
      <c r="M159" s="13">
        <v>0.19800000000000001</v>
      </c>
      <c r="N159" s="13">
        <v>1.49</v>
      </c>
      <c r="O159" s="13">
        <v>0.31059999999999999</v>
      </c>
      <c r="P159" s="13">
        <v>0.31059999999999999</v>
      </c>
      <c r="Q159" s="13">
        <v>0.27600000000000002</v>
      </c>
      <c r="R159" s="13">
        <v>0.27600000000000002</v>
      </c>
      <c r="S159" s="13"/>
      <c r="T159" s="13">
        <v>0.65569999999999995</v>
      </c>
      <c r="U159" s="13">
        <v>0.28210000000000002</v>
      </c>
      <c r="V159" s="13">
        <v>8.4100000000000008E-2</v>
      </c>
      <c r="W159" s="13">
        <v>0.8</v>
      </c>
      <c r="X159" s="13"/>
      <c r="Y159" s="13"/>
      <c r="Z159" s="13">
        <v>1.3</v>
      </c>
      <c r="AA159" s="13">
        <v>5.2999999999999999E-2</v>
      </c>
      <c r="AB159" s="13">
        <v>0.86</v>
      </c>
      <c r="AC159" s="13">
        <v>7.5</v>
      </c>
      <c r="AD159" s="13">
        <v>0.69</v>
      </c>
      <c r="AE159" s="13">
        <v>0.25</v>
      </c>
      <c r="AF159" s="13">
        <v>1.7000000000000001E-2</v>
      </c>
      <c r="AG159" s="13"/>
      <c r="AH159" s="13">
        <v>0.43</v>
      </c>
      <c r="AI159" s="13">
        <v>0.13</v>
      </c>
      <c r="AJ159" s="13"/>
      <c r="AK159" s="13"/>
      <c r="AL159" s="13"/>
      <c r="AM159" s="13"/>
      <c r="AN159" t="s">
        <v>23</v>
      </c>
    </row>
    <row r="160" spans="1:40" x14ac:dyDescent="0.2">
      <c r="A160" t="s">
        <v>0</v>
      </c>
      <c r="B160" s="3">
        <v>39873</v>
      </c>
      <c r="C160" s="3">
        <v>39904</v>
      </c>
      <c r="D160">
        <v>2009</v>
      </c>
      <c r="E160">
        <v>3</v>
      </c>
      <c r="F160" s="4">
        <v>44.798828620000002</v>
      </c>
      <c r="G160" s="13">
        <v>4.84</v>
      </c>
      <c r="H160" s="12">
        <v>1.4454398E-2</v>
      </c>
      <c r="I160" s="13">
        <v>1.2362</v>
      </c>
      <c r="J160" s="13">
        <v>1.1403257600000001</v>
      </c>
      <c r="K160" s="13">
        <v>2.0752000000000002</v>
      </c>
      <c r="L160" s="13">
        <v>0.33050000000000002</v>
      </c>
      <c r="M160" s="13">
        <v>0.1799</v>
      </c>
      <c r="N160" s="13">
        <v>3.34</v>
      </c>
      <c r="O160" s="13">
        <v>0.85860000000000003</v>
      </c>
      <c r="P160" s="13">
        <v>0.32029999999999997</v>
      </c>
      <c r="Q160" s="13">
        <v>1.3777999999999999</v>
      </c>
      <c r="R160" s="13">
        <v>2.3290999999999999</v>
      </c>
      <c r="S160" s="13"/>
      <c r="T160" s="13">
        <v>0.92420000000000002</v>
      </c>
      <c r="U160" s="13">
        <v>0.59370000000000001</v>
      </c>
      <c r="V160" s="13">
        <v>0.4138</v>
      </c>
      <c r="W160" s="13">
        <v>13.2</v>
      </c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</row>
    <row r="161" spans="1:40" x14ac:dyDescent="0.2">
      <c r="A161" t="s">
        <v>0</v>
      </c>
      <c r="B161" s="3">
        <v>39904</v>
      </c>
      <c r="C161" s="3">
        <v>39934</v>
      </c>
      <c r="D161">
        <v>2009</v>
      </c>
      <c r="E161">
        <v>4</v>
      </c>
      <c r="F161" s="4">
        <v>1.0599694420000001</v>
      </c>
      <c r="G161" s="13"/>
      <c r="H161" s="12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</row>
    <row r="162" spans="1:40" x14ac:dyDescent="0.2">
      <c r="A162" t="s">
        <v>0</v>
      </c>
      <c r="B162" s="3">
        <v>39934</v>
      </c>
      <c r="C162" s="3">
        <v>39965</v>
      </c>
      <c r="D162">
        <v>2009</v>
      </c>
      <c r="E162">
        <v>5</v>
      </c>
      <c r="F162" s="4">
        <v>10.47873695</v>
      </c>
      <c r="G162" s="13">
        <v>5.45</v>
      </c>
      <c r="H162" s="12">
        <v>3.5481340000000001E-3</v>
      </c>
      <c r="I162" s="13">
        <v>0.439</v>
      </c>
      <c r="J162" s="13">
        <v>0.33151108000000001</v>
      </c>
      <c r="K162" s="13">
        <v>2.3266</v>
      </c>
      <c r="L162" s="13">
        <v>0.23419999999999999</v>
      </c>
      <c r="M162" s="13">
        <v>0.35499999999999998</v>
      </c>
      <c r="N162" s="13">
        <v>3.1</v>
      </c>
      <c r="O162" s="13">
        <v>0.67649999999999999</v>
      </c>
      <c r="P162" s="13">
        <v>0.33239999999999997</v>
      </c>
      <c r="Q162" s="13">
        <v>1.0967</v>
      </c>
      <c r="R162" s="13">
        <v>3.9817999999999998</v>
      </c>
      <c r="S162" s="13"/>
      <c r="T162" s="13">
        <v>1.0522</v>
      </c>
      <c r="U162" s="13">
        <v>0.81799999999999995</v>
      </c>
      <c r="V162" s="13">
        <v>0.46299999999999997</v>
      </c>
      <c r="W162" s="13">
        <v>18.8</v>
      </c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</row>
    <row r="163" spans="1:40" x14ac:dyDescent="0.2">
      <c r="A163" t="s">
        <v>0</v>
      </c>
      <c r="B163" s="3">
        <v>39964</v>
      </c>
      <c r="C163" s="3">
        <v>39992</v>
      </c>
      <c r="D163">
        <v>2009</v>
      </c>
      <c r="E163">
        <v>6</v>
      </c>
      <c r="F163" s="4">
        <v>58.884799049999998</v>
      </c>
      <c r="G163" s="13">
        <v>5.39</v>
      </c>
      <c r="H163" s="12">
        <v>4.073803E-3</v>
      </c>
      <c r="I163" s="13">
        <v>0.23200000000000001</v>
      </c>
      <c r="J163" s="13">
        <v>0.12932511999999999</v>
      </c>
      <c r="K163" s="13">
        <v>2.2223999999999999</v>
      </c>
      <c r="L163" s="13">
        <v>3.1199999999999999E-2</v>
      </c>
      <c r="M163" s="13">
        <v>0.15</v>
      </c>
      <c r="N163" s="13">
        <v>2.5880000000000001</v>
      </c>
      <c r="O163" s="13">
        <v>0.83</v>
      </c>
      <c r="P163" s="13">
        <v>0.24299999999999999</v>
      </c>
      <c r="Q163" s="13">
        <v>1.385</v>
      </c>
      <c r="R163" s="13">
        <v>3.625</v>
      </c>
      <c r="S163" s="13"/>
      <c r="T163" s="13">
        <v>0.92620000000000002</v>
      </c>
      <c r="U163" s="13">
        <v>0.89500000000000002</v>
      </c>
      <c r="V163" s="13">
        <v>0.745</v>
      </c>
      <c r="W163" s="13">
        <v>23.7</v>
      </c>
      <c r="X163" s="13">
        <v>28</v>
      </c>
      <c r="Y163" s="13">
        <v>39</v>
      </c>
      <c r="Z163" s="13">
        <v>0.82</v>
      </c>
      <c r="AA163" s="13">
        <v>4.5999999999999999E-2</v>
      </c>
      <c r="AB163" s="13">
        <v>1.2</v>
      </c>
      <c r="AC163" s="13">
        <v>17</v>
      </c>
      <c r="AD163" s="13">
        <v>0.11</v>
      </c>
      <c r="AE163" s="13">
        <v>0.49</v>
      </c>
      <c r="AF163" s="13">
        <v>5.5E-2</v>
      </c>
      <c r="AG163" s="13">
        <v>210</v>
      </c>
      <c r="AH163" s="13">
        <v>0.5</v>
      </c>
      <c r="AI163" s="13">
        <v>0.12</v>
      </c>
      <c r="AJ163" s="13">
        <v>0.1</v>
      </c>
      <c r="AK163" s="13"/>
      <c r="AL163" s="13"/>
      <c r="AM163" s="13"/>
    </row>
    <row r="164" spans="1:40" x14ac:dyDescent="0.2">
      <c r="A164" t="s">
        <v>0</v>
      </c>
      <c r="B164" s="3">
        <v>39992</v>
      </c>
      <c r="C164" s="3">
        <v>40027</v>
      </c>
      <c r="D164">
        <v>2009</v>
      </c>
      <c r="E164">
        <v>7</v>
      </c>
      <c r="F164" s="4">
        <v>87.7619045</v>
      </c>
      <c r="G164" s="13">
        <v>5.47</v>
      </c>
      <c r="H164" s="12">
        <v>3.3884420000000002E-3</v>
      </c>
      <c r="I164" s="13">
        <v>0.17319999999999999</v>
      </c>
      <c r="J164" s="13">
        <v>0.13773688000000001</v>
      </c>
      <c r="K164" s="13">
        <v>0.76759999999999995</v>
      </c>
      <c r="L164" s="13">
        <v>5.0999999999999997E-2</v>
      </c>
      <c r="M164" s="13">
        <v>0.183</v>
      </c>
      <c r="N164" s="13">
        <v>1.4930000000000001</v>
      </c>
      <c r="O164" s="13">
        <v>0.41799999999999998</v>
      </c>
      <c r="P164" s="13">
        <v>0.14000000000000001</v>
      </c>
      <c r="Q164" s="13">
        <v>0.45700000000000002</v>
      </c>
      <c r="R164" s="13">
        <v>2.0059999999999998</v>
      </c>
      <c r="S164" s="13"/>
      <c r="T164" s="13">
        <v>0.60500000000000009</v>
      </c>
      <c r="U164" s="13">
        <v>0.55400000000000005</v>
      </c>
      <c r="V164" s="13">
        <v>0.37100000000000005</v>
      </c>
      <c r="W164" s="13">
        <v>14.8</v>
      </c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</row>
    <row r="165" spans="1:40" x14ac:dyDescent="0.2">
      <c r="A165" t="s">
        <v>0</v>
      </c>
      <c r="B165" s="3">
        <v>40027</v>
      </c>
      <c r="C165" s="3">
        <v>40055</v>
      </c>
      <c r="D165">
        <v>2009</v>
      </c>
      <c r="E165">
        <v>8</v>
      </c>
      <c r="F165" s="4">
        <v>55.646135100000002</v>
      </c>
      <c r="G165" s="13">
        <v>5.37</v>
      </c>
      <c r="H165" s="12">
        <v>4.2657950000000002E-3</v>
      </c>
      <c r="I165" s="13">
        <v>0.2969</v>
      </c>
      <c r="J165" s="13">
        <v>0.22598299999999999</v>
      </c>
      <c r="K165" s="13">
        <v>1.5349999999999999</v>
      </c>
      <c r="L165" s="13">
        <v>0.1285</v>
      </c>
      <c r="M165" s="13">
        <v>0.14599999999999999</v>
      </c>
      <c r="N165" s="13">
        <v>1.927</v>
      </c>
      <c r="O165" s="13">
        <v>0.55200000000000005</v>
      </c>
      <c r="P165" s="13">
        <v>0.189</v>
      </c>
      <c r="Q165" s="13">
        <v>0.68700000000000006</v>
      </c>
      <c r="R165" s="13">
        <v>2.5139999999999998</v>
      </c>
      <c r="S165" s="13"/>
      <c r="T165" s="13">
        <v>0.6984999999999999</v>
      </c>
      <c r="U165" s="13">
        <v>0.56999999999999995</v>
      </c>
      <c r="V165" s="13">
        <v>0.42399999999999993</v>
      </c>
      <c r="W165" s="13">
        <v>14.9</v>
      </c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</row>
    <row r="166" spans="1:40" x14ac:dyDescent="0.2">
      <c r="A166" t="s">
        <v>0</v>
      </c>
      <c r="B166" s="3">
        <v>40055</v>
      </c>
      <c r="C166" s="3">
        <v>40083</v>
      </c>
      <c r="D166">
        <v>2009</v>
      </c>
      <c r="E166">
        <v>9</v>
      </c>
      <c r="F166" s="4">
        <v>41.814095799999997</v>
      </c>
      <c r="G166" s="13">
        <v>5.45</v>
      </c>
      <c r="H166" s="12">
        <v>3.5481340000000001E-3</v>
      </c>
      <c r="I166" s="13">
        <v>0.3362</v>
      </c>
      <c r="J166" s="13">
        <v>0.24409106</v>
      </c>
      <c r="K166" s="13">
        <v>1.9937</v>
      </c>
      <c r="L166" s="13">
        <v>0.1181</v>
      </c>
      <c r="M166" s="13">
        <v>0.14299999999999999</v>
      </c>
      <c r="N166" s="13">
        <v>1.9750000000000001</v>
      </c>
      <c r="O166" s="13">
        <v>0.47499999999999998</v>
      </c>
      <c r="P166" s="13">
        <v>0.183</v>
      </c>
      <c r="Q166" s="13">
        <v>1.004</v>
      </c>
      <c r="R166" s="13">
        <v>2.556</v>
      </c>
      <c r="S166" s="13"/>
      <c r="T166" s="13">
        <v>0.60609999999999997</v>
      </c>
      <c r="U166" s="13">
        <v>0.48799999999999999</v>
      </c>
      <c r="V166" s="13">
        <v>0.34499999999999997</v>
      </c>
      <c r="W166" s="13">
        <v>13.4</v>
      </c>
      <c r="X166" s="13">
        <v>17</v>
      </c>
      <c r="Y166" s="13">
        <v>14</v>
      </c>
      <c r="Z166" s="13">
        <v>1.2</v>
      </c>
      <c r="AA166" s="13">
        <v>0.27300000000000002</v>
      </c>
      <c r="AB166" s="13">
        <v>2.4</v>
      </c>
      <c r="AC166" s="13">
        <v>16</v>
      </c>
      <c r="AD166" s="13">
        <v>0.14000000000000001</v>
      </c>
      <c r="AE166" s="13">
        <v>0.51</v>
      </c>
      <c r="AF166" s="13">
        <v>2.8000000000000001E-2</v>
      </c>
      <c r="AG166" s="13">
        <v>96</v>
      </c>
      <c r="AH166" s="13">
        <v>0.32</v>
      </c>
      <c r="AI166" s="13">
        <v>0.13</v>
      </c>
      <c r="AJ166" s="13">
        <v>0.1</v>
      </c>
      <c r="AK166" s="13"/>
      <c r="AL166" s="13"/>
      <c r="AM166" s="13"/>
    </row>
    <row r="167" spans="1:40" x14ac:dyDescent="0.2">
      <c r="A167" t="s">
        <v>0</v>
      </c>
      <c r="B167" s="3">
        <v>40083</v>
      </c>
      <c r="C167" s="3">
        <v>40118</v>
      </c>
      <c r="D167">
        <v>2009</v>
      </c>
      <c r="E167">
        <v>10</v>
      </c>
      <c r="F167" s="4">
        <v>64.973487270000007</v>
      </c>
      <c r="G167" s="13">
        <v>5.58</v>
      </c>
      <c r="H167" s="12">
        <v>2.6302679999999998E-3</v>
      </c>
      <c r="I167" s="13">
        <v>0.3256</v>
      </c>
      <c r="J167" s="13">
        <v>0.22607134000000001</v>
      </c>
      <c r="K167" s="13">
        <v>2.1543000000000001</v>
      </c>
      <c r="L167" s="13">
        <v>2.3300000000000001E-2</v>
      </c>
      <c r="M167" s="13">
        <v>5.7000000000000002E-2</v>
      </c>
      <c r="N167" s="13">
        <v>2.2120000000000002</v>
      </c>
      <c r="O167" s="13">
        <v>0.54200000000000004</v>
      </c>
      <c r="P167" s="13">
        <v>0.22700000000000001</v>
      </c>
      <c r="Q167" s="13">
        <v>1.038</v>
      </c>
      <c r="R167" s="13">
        <v>3.3610000000000002</v>
      </c>
      <c r="S167" s="13"/>
      <c r="T167" s="13">
        <v>0.4153</v>
      </c>
      <c r="U167" s="13">
        <v>0.39200000000000002</v>
      </c>
      <c r="V167" s="13">
        <v>0.33500000000000002</v>
      </c>
      <c r="W167" s="13">
        <v>18.100000000000001</v>
      </c>
      <c r="X167" s="13">
        <v>17</v>
      </c>
      <c r="Y167" s="13">
        <v>20</v>
      </c>
      <c r="Z167" s="13">
        <v>0.44</v>
      </c>
      <c r="AA167" s="13">
        <v>0.03</v>
      </c>
      <c r="AB167" s="13">
        <v>0.85</v>
      </c>
      <c r="AC167" s="13">
        <v>13</v>
      </c>
      <c r="AD167" s="13">
        <v>0.09</v>
      </c>
      <c r="AE167" s="13">
        <v>0.39</v>
      </c>
      <c r="AF167" s="13">
        <v>5.7000000000000002E-2</v>
      </c>
      <c r="AG167" s="13">
        <v>190</v>
      </c>
      <c r="AH167" s="13">
        <v>0.3</v>
      </c>
      <c r="AI167" s="13">
        <v>0.12</v>
      </c>
      <c r="AJ167" s="13">
        <v>0.2</v>
      </c>
      <c r="AK167" s="13"/>
      <c r="AL167" s="13"/>
      <c r="AM167" s="13"/>
    </row>
    <row r="168" spans="1:40" x14ac:dyDescent="0.2">
      <c r="A168" t="s">
        <v>0</v>
      </c>
      <c r="B168" s="3">
        <v>40118</v>
      </c>
      <c r="C168" s="3">
        <v>40147</v>
      </c>
      <c r="D168">
        <v>2009</v>
      </c>
      <c r="E168">
        <v>11</v>
      </c>
      <c r="F168" s="4">
        <v>84.241130209999994</v>
      </c>
      <c r="G168" s="13">
        <v>4.9400000000000004</v>
      </c>
      <c r="H168" s="12">
        <v>1.1481536000000001E-2</v>
      </c>
      <c r="I168" s="13">
        <v>0.52249999999999996</v>
      </c>
      <c r="J168" s="13">
        <v>0.44276803999999997</v>
      </c>
      <c r="K168" s="13">
        <v>1.7258</v>
      </c>
      <c r="L168" s="13">
        <v>0.2306</v>
      </c>
      <c r="M168" s="13">
        <v>9.7000000000000003E-2</v>
      </c>
      <c r="N168" s="13">
        <v>2.1429999999999998</v>
      </c>
      <c r="O168" s="13">
        <v>0.42499999999999999</v>
      </c>
      <c r="P168" s="13">
        <v>0.17299999999999999</v>
      </c>
      <c r="Q168" s="13">
        <v>1.022</v>
      </c>
      <c r="R168" s="13">
        <v>2.0219999999999998</v>
      </c>
      <c r="S168" s="13"/>
      <c r="T168" s="13">
        <v>0.58760000000000001</v>
      </c>
      <c r="U168" s="13">
        <v>0.35699999999999998</v>
      </c>
      <c r="V168" s="13">
        <v>0.26</v>
      </c>
      <c r="W168" s="13">
        <v>11.7</v>
      </c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t="s">
        <v>44</v>
      </c>
    </row>
    <row r="169" spans="1:40" x14ac:dyDescent="0.2">
      <c r="A169" t="s">
        <v>0</v>
      </c>
      <c r="B169" s="3">
        <v>40147</v>
      </c>
      <c r="C169" s="3">
        <v>40188</v>
      </c>
      <c r="D169">
        <v>2009</v>
      </c>
      <c r="E169">
        <v>12</v>
      </c>
      <c r="F169" s="4">
        <v>39.618353319999997</v>
      </c>
      <c r="G169" s="13">
        <v>4.92</v>
      </c>
      <c r="H169" s="12">
        <v>1.2022644000000001E-2</v>
      </c>
      <c r="I169" s="13">
        <v>0.6663</v>
      </c>
      <c r="J169" s="13">
        <v>0.62744580000000005</v>
      </c>
      <c r="K169" s="13">
        <v>0.84099999999999997</v>
      </c>
      <c r="L169" s="13">
        <v>0.2681</v>
      </c>
      <c r="M169" s="13">
        <v>0.13800000000000001</v>
      </c>
      <c r="N169" s="13">
        <v>1.859</v>
      </c>
      <c r="O169" s="13">
        <v>0.309</v>
      </c>
      <c r="P169" s="13">
        <v>0.124</v>
      </c>
      <c r="Q169" s="13">
        <v>0.76100000000000001</v>
      </c>
      <c r="R169" s="13">
        <v>1.3320000000000001</v>
      </c>
      <c r="S169" s="13"/>
      <c r="T169" s="13">
        <v>0.67609999999999992</v>
      </c>
      <c r="U169" s="13">
        <v>0.40799999999999997</v>
      </c>
      <c r="V169" s="13">
        <v>0.26999999999999996</v>
      </c>
      <c r="W169" s="13">
        <v>7.9</v>
      </c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t="s">
        <v>45</v>
      </c>
    </row>
    <row r="170" spans="1:40" x14ac:dyDescent="0.2">
      <c r="A170" t="s">
        <v>0</v>
      </c>
      <c r="B170" s="3">
        <v>40188</v>
      </c>
      <c r="C170" s="3">
        <v>40209</v>
      </c>
      <c r="D170">
        <v>2010</v>
      </c>
      <c r="E170">
        <v>1</v>
      </c>
      <c r="F170" s="4">
        <v>10.620498919999999</v>
      </c>
      <c r="G170" s="13">
        <v>4.6399999999999997</v>
      </c>
      <c r="H170" s="12">
        <v>2.2908676999999999E-2</v>
      </c>
      <c r="I170" s="13">
        <v>0.47010000000000002</v>
      </c>
      <c r="J170" s="13">
        <v>0.4457988</v>
      </c>
      <c r="K170" s="13">
        <v>0.52600000000000002</v>
      </c>
      <c r="L170" s="13">
        <v>0.44579999999999997</v>
      </c>
      <c r="M170" s="13">
        <v>0.29099999999999998</v>
      </c>
      <c r="N170" s="13">
        <v>1.873</v>
      </c>
      <c r="O170" s="13">
        <v>0.154</v>
      </c>
      <c r="P170" s="13">
        <v>6.9000000000000006E-2</v>
      </c>
      <c r="Q170" s="13">
        <v>0.41499999999999998</v>
      </c>
      <c r="R170" s="13">
        <v>0.14699999999999999</v>
      </c>
      <c r="S170" s="13"/>
      <c r="T170" s="13">
        <v>0.81679999999999997</v>
      </c>
      <c r="U170" s="13">
        <v>0.371</v>
      </c>
      <c r="V170" s="13">
        <v>8.0000000000000016E-2</v>
      </c>
      <c r="W170" s="13">
        <v>1.4</v>
      </c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</row>
    <row r="171" spans="1:40" x14ac:dyDescent="0.2">
      <c r="A171" t="s">
        <v>0</v>
      </c>
      <c r="B171" s="3">
        <v>40209</v>
      </c>
      <c r="C171" s="3">
        <v>40237</v>
      </c>
      <c r="D171">
        <v>2010</v>
      </c>
      <c r="E171">
        <v>2</v>
      </c>
      <c r="F171" s="4">
        <v>32.065380699999999</v>
      </c>
      <c r="G171" s="13">
        <v>4.53</v>
      </c>
      <c r="H171" s="12">
        <v>2.9512092E-2</v>
      </c>
      <c r="I171" s="13">
        <v>0.4148</v>
      </c>
      <c r="J171" s="13">
        <v>0.39057271999999998</v>
      </c>
      <c r="K171" s="13">
        <v>0.52439999999999998</v>
      </c>
      <c r="L171" s="13">
        <v>0.54620000000000002</v>
      </c>
      <c r="M171" s="13">
        <v>0.33800000000000002</v>
      </c>
      <c r="N171" s="13">
        <v>2.1459999999999999</v>
      </c>
      <c r="O171" s="13">
        <v>0.14299999999999999</v>
      </c>
      <c r="P171" s="13">
        <v>5.5E-2</v>
      </c>
      <c r="Q171" s="13">
        <v>0.47099999999999997</v>
      </c>
      <c r="R171" s="13">
        <v>0.15</v>
      </c>
      <c r="S171" s="13"/>
      <c r="T171" s="13">
        <v>0.99619999999999997</v>
      </c>
      <c r="U171" s="13">
        <v>0.45</v>
      </c>
      <c r="V171" s="13">
        <v>0.11199999999999999</v>
      </c>
      <c r="W171" s="13">
        <v>1.4</v>
      </c>
      <c r="X171" s="13"/>
      <c r="Y171" s="13"/>
      <c r="Z171" s="13">
        <v>1.5</v>
      </c>
      <c r="AA171" s="13">
        <v>7.0999999999999994E-2</v>
      </c>
      <c r="AB171" s="13">
        <v>1</v>
      </c>
      <c r="AC171" s="13">
        <v>8.8000000000000007</v>
      </c>
      <c r="AD171" s="13">
        <v>0.11</v>
      </c>
      <c r="AE171" s="13">
        <v>0.3</v>
      </c>
      <c r="AF171" s="13">
        <v>0.02</v>
      </c>
      <c r="AG171" s="13"/>
      <c r="AH171" s="13">
        <v>0.57999999999999996</v>
      </c>
      <c r="AI171" s="13">
        <v>0.17</v>
      </c>
      <c r="AJ171" s="13">
        <v>0.3</v>
      </c>
      <c r="AK171" s="13"/>
      <c r="AL171" s="13"/>
      <c r="AM171" s="13"/>
    </row>
    <row r="172" spans="1:40" x14ac:dyDescent="0.2">
      <c r="A172" t="s">
        <v>0</v>
      </c>
      <c r="B172" s="3">
        <v>40237</v>
      </c>
      <c r="C172" s="3">
        <v>40265</v>
      </c>
      <c r="D172">
        <v>2010</v>
      </c>
      <c r="E172">
        <v>3</v>
      </c>
      <c r="F172" s="4">
        <v>48.932141639999998</v>
      </c>
      <c r="G172" s="13">
        <v>4.7</v>
      </c>
      <c r="H172" s="12">
        <v>1.9952622999999999E-2</v>
      </c>
      <c r="I172" s="13">
        <v>2.0762999999999998</v>
      </c>
      <c r="J172" s="13">
        <v>1.9527796799999999</v>
      </c>
      <c r="K172" s="13">
        <v>2.6736</v>
      </c>
      <c r="L172" s="13">
        <v>0.8377</v>
      </c>
      <c r="M172" s="13">
        <v>0.55100000000000005</v>
      </c>
      <c r="N172" s="13">
        <v>4.9800000000000004</v>
      </c>
      <c r="O172" s="13">
        <v>1.7845</v>
      </c>
      <c r="P172" s="13">
        <v>0.59130000000000005</v>
      </c>
      <c r="Q172" s="13">
        <v>1.2206999999999999</v>
      </c>
      <c r="R172" s="13">
        <v>2.8553999999999999</v>
      </c>
      <c r="S172" s="13"/>
      <c r="T172" s="13">
        <v>1.9077000000000002</v>
      </c>
      <c r="U172" s="13">
        <v>1.07</v>
      </c>
      <c r="V172" s="13">
        <v>0.51900000000000002</v>
      </c>
      <c r="W172" s="13">
        <v>16.7</v>
      </c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</row>
    <row r="173" spans="1:40" x14ac:dyDescent="0.2">
      <c r="A173" t="s">
        <v>0</v>
      </c>
      <c r="B173" s="3">
        <v>40265</v>
      </c>
      <c r="C173" s="3">
        <v>40300</v>
      </c>
      <c r="D173">
        <v>2010</v>
      </c>
      <c r="E173">
        <v>4</v>
      </c>
      <c r="F173" s="4">
        <v>10.50928951</v>
      </c>
      <c r="G173" s="13">
        <v>4.79</v>
      </c>
      <c r="H173" s="12">
        <v>1.6218100999999999E-2</v>
      </c>
      <c r="I173" s="13">
        <v>1.38</v>
      </c>
      <c r="J173" s="13">
        <v>1.2677339999999999</v>
      </c>
      <c r="K173" s="13">
        <v>2.4300000000000002</v>
      </c>
      <c r="L173" s="13">
        <v>0.93200000000000005</v>
      </c>
      <c r="M173" s="13">
        <v>0.19600000000000001</v>
      </c>
      <c r="N173" s="13">
        <v>4.7</v>
      </c>
      <c r="O173" s="13">
        <v>1.6377999999999999</v>
      </c>
      <c r="P173" s="13">
        <v>0.73370000000000002</v>
      </c>
      <c r="Q173" s="13">
        <v>1.3201000000000001</v>
      </c>
      <c r="R173" s="13">
        <v>3.7408999999999999</v>
      </c>
      <c r="S173" s="13"/>
      <c r="T173" s="13">
        <v>1.9119999999999999</v>
      </c>
      <c r="U173" s="13">
        <v>0.98</v>
      </c>
      <c r="V173" s="13">
        <v>0.78400000000000003</v>
      </c>
      <c r="W173" s="13">
        <v>25.8</v>
      </c>
      <c r="X173" s="13"/>
      <c r="Y173" s="13"/>
      <c r="Z173" s="13">
        <v>1.9</v>
      </c>
      <c r="AA173" s="13">
        <v>8.5999999999999993E-2</v>
      </c>
      <c r="AB173" s="13">
        <v>1.7</v>
      </c>
      <c r="AC173" s="13">
        <v>30</v>
      </c>
      <c r="AD173" s="13">
        <v>0.22</v>
      </c>
      <c r="AE173" s="13">
        <v>0.56999999999999995</v>
      </c>
      <c r="AF173" s="13">
        <v>0.08</v>
      </c>
      <c r="AG173" s="13"/>
      <c r="AH173" s="13">
        <v>0.83</v>
      </c>
      <c r="AI173" s="13">
        <v>0.39</v>
      </c>
      <c r="AJ173" s="13">
        <v>0.24</v>
      </c>
      <c r="AK173" s="13"/>
      <c r="AL173" s="13"/>
      <c r="AM173" s="13"/>
    </row>
    <row r="174" spans="1:40" x14ac:dyDescent="0.2">
      <c r="A174" t="s">
        <v>0</v>
      </c>
      <c r="B174" s="3">
        <v>40300</v>
      </c>
      <c r="C174" s="3">
        <v>40328</v>
      </c>
      <c r="D174">
        <v>2010</v>
      </c>
      <c r="E174">
        <v>5</v>
      </c>
      <c r="F174" s="4">
        <v>60.20381854</v>
      </c>
      <c r="G174" s="13">
        <v>5.0199999999999996</v>
      </c>
      <c r="H174" s="12">
        <v>9.5499260000000002E-3</v>
      </c>
      <c r="I174" s="13">
        <v>0.52700000000000002</v>
      </c>
      <c r="J174" s="13">
        <v>0.48347960000000001</v>
      </c>
      <c r="K174" s="13">
        <v>0.94199999999999995</v>
      </c>
      <c r="L174" s="13">
        <v>1.89E-2</v>
      </c>
      <c r="M174" t="s">
        <v>155</v>
      </c>
      <c r="N174" s="13">
        <v>2.2000000000000002</v>
      </c>
      <c r="O174" s="13">
        <v>0.80300000000000005</v>
      </c>
      <c r="P174" s="13">
        <v>0.246</v>
      </c>
      <c r="Q174" s="13">
        <v>0.57499999999999996</v>
      </c>
      <c r="R174" s="13">
        <v>2.298</v>
      </c>
      <c r="S174" s="13"/>
      <c r="T174" s="13">
        <v>0.41890000000000005</v>
      </c>
      <c r="U174" s="13">
        <v>0.4</v>
      </c>
      <c r="V174" s="13">
        <v>0.39</v>
      </c>
      <c r="W174" s="13">
        <v>23</v>
      </c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</row>
    <row r="175" spans="1:40" x14ac:dyDescent="0.2">
      <c r="A175" t="s">
        <v>0</v>
      </c>
      <c r="B175" s="3">
        <v>40328</v>
      </c>
      <c r="C175" s="3">
        <v>40356</v>
      </c>
      <c r="D175">
        <v>2010</v>
      </c>
      <c r="E175">
        <v>6</v>
      </c>
      <c r="F175" s="4">
        <v>36.56746021</v>
      </c>
      <c r="G175" s="13">
        <v>5.2</v>
      </c>
      <c r="H175" s="12">
        <v>6.3095729999999997E-3</v>
      </c>
      <c r="I175" s="13">
        <v>0.51180000000000003</v>
      </c>
      <c r="J175" s="13">
        <v>0.42826115999999997</v>
      </c>
      <c r="K175" s="13">
        <v>1.8082</v>
      </c>
      <c r="L175" t="s">
        <v>148</v>
      </c>
      <c r="M175" t="s">
        <v>155</v>
      </c>
      <c r="N175" s="13">
        <v>2.4470000000000001</v>
      </c>
      <c r="O175" s="13">
        <v>0.58489999999999998</v>
      </c>
      <c r="P175" s="13">
        <v>0.20399999999999999</v>
      </c>
      <c r="Q175" s="13">
        <v>2.8725999999999998</v>
      </c>
      <c r="R175" s="13">
        <v>2.6991000000000001</v>
      </c>
      <c r="S175" s="13"/>
      <c r="T175" s="13">
        <v>0.40500000000000003</v>
      </c>
      <c r="U175" s="13">
        <v>0.4</v>
      </c>
      <c r="V175" s="13">
        <v>0.39</v>
      </c>
      <c r="W175" s="13">
        <v>26</v>
      </c>
      <c r="X175" s="13"/>
      <c r="Y175" s="13"/>
      <c r="Z175" s="13">
        <v>0.6</v>
      </c>
      <c r="AA175" s="13">
        <v>3.5999999999999997E-2</v>
      </c>
      <c r="AB175" s="13">
        <v>1.3</v>
      </c>
      <c r="AC175" s="13">
        <v>13</v>
      </c>
      <c r="AD175" s="13">
        <v>0.1</v>
      </c>
      <c r="AE175" s="13">
        <v>0.57999999999999996</v>
      </c>
      <c r="AF175" s="13">
        <v>0.06</v>
      </c>
      <c r="AG175" s="13"/>
      <c r="AH175" s="13">
        <v>0.4</v>
      </c>
      <c r="AI175" s="13">
        <v>0.11</v>
      </c>
      <c r="AJ175" s="13">
        <v>0.11</v>
      </c>
      <c r="AK175" s="13"/>
      <c r="AL175" s="13"/>
      <c r="AM175" s="13"/>
      <c r="AN175" t="s">
        <v>12</v>
      </c>
    </row>
    <row r="176" spans="1:40" x14ac:dyDescent="0.2">
      <c r="A176" t="s">
        <v>0</v>
      </c>
      <c r="B176" s="3">
        <v>40356</v>
      </c>
      <c r="C176" s="3">
        <v>40391</v>
      </c>
      <c r="D176">
        <v>2010</v>
      </c>
      <c r="E176">
        <v>7</v>
      </c>
      <c r="F176" s="4">
        <v>84.74111431</v>
      </c>
      <c r="G176" s="13">
        <v>5.09</v>
      </c>
      <c r="H176" s="12">
        <v>8.1283050000000006E-3</v>
      </c>
      <c r="I176" s="13">
        <v>0.1895</v>
      </c>
      <c r="J176" s="13">
        <v>0.15126487999999999</v>
      </c>
      <c r="K176" s="13">
        <v>0.8276</v>
      </c>
      <c r="L176" t="s">
        <v>148</v>
      </c>
      <c r="M176" t="s">
        <v>155</v>
      </c>
      <c r="N176" s="13">
        <v>1.9570000000000001</v>
      </c>
      <c r="O176" s="13">
        <v>0.60519999999999996</v>
      </c>
      <c r="P176" s="13">
        <v>0.20250000000000001</v>
      </c>
      <c r="Q176" s="13">
        <v>0.40460000000000002</v>
      </c>
      <c r="R176" s="13">
        <v>2.7164999999999999</v>
      </c>
      <c r="S176" s="13"/>
      <c r="T176" s="13">
        <v>0.47499999999999998</v>
      </c>
      <c r="U176" s="13">
        <v>0.47</v>
      </c>
      <c r="V176" s="13">
        <v>0.45999999999999996</v>
      </c>
      <c r="W176" s="13">
        <v>37.9</v>
      </c>
      <c r="X176" s="13"/>
      <c r="Y176" s="13"/>
      <c r="Z176" s="13">
        <v>0.81</v>
      </c>
      <c r="AA176" s="13">
        <v>4.2000000000000003E-2</v>
      </c>
      <c r="AB176" s="13">
        <v>1.2</v>
      </c>
      <c r="AC176" s="13">
        <v>16</v>
      </c>
      <c r="AD176" s="13">
        <v>0.11</v>
      </c>
      <c r="AE176" s="13">
        <v>0.44</v>
      </c>
      <c r="AF176" s="13">
        <v>0.05</v>
      </c>
      <c r="AG176" s="13"/>
      <c r="AH176" s="13">
        <v>0.44</v>
      </c>
      <c r="AI176" s="13">
        <v>0.13</v>
      </c>
      <c r="AJ176" s="13">
        <v>0.16</v>
      </c>
      <c r="AK176" s="13"/>
      <c r="AL176" s="13"/>
      <c r="AM176" s="13"/>
      <c r="AN176" t="s">
        <v>61</v>
      </c>
    </row>
    <row r="177" spans="1:40" x14ac:dyDescent="0.2">
      <c r="A177" t="s">
        <v>0</v>
      </c>
      <c r="B177" s="3">
        <v>40391</v>
      </c>
      <c r="C177" s="3">
        <v>40419</v>
      </c>
      <c r="D177">
        <v>2010</v>
      </c>
      <c r="E177">
        <v>8</v>
      </c>
      <c r="F177" s="4">
        <v>60.20381854</v>
      </c>
      <c r="G177" s="13">
        <v>5.31</v>
      </c>
      <c r="H177" s="12">
        <v>4.8977880000000001E-3</v>
      </c>
      <c r="I177" s="13">
        <v>0.1915</v>
      </c>
      <c r="J177" s="13">
        <v>0.14286988</v>
      </c>
      <c r="K177" s="13">
        <v>1.0526</v>
      </c>
      <c r="L177" s="13">
        <v>6.3100000000000003E-2</v>
      </c>
      <c r="M177" s="13">
        <v>0.12</v>
      </c>
      <c r="N177" s="13">
        <v>1.6319999999999999</v>
      </c>
      <c r="O177" s="13">
        <v>0.48320000000000002</v>
      </c>
      <c r="P177" s="13">
        <v>0.16439999999999999</v>
      </c>
      <c r="Q177" s="13">
        <v>0.45250000000000001</v>
      </c>
      <c r="R177" s="13">
        <v>2.2404000000000002</v>
      </c>
      <c r="S177" s="13"/>
      <c r="T177" s="13">
        <v>0.60310000000000008</v>
      </c>
      <c r="U177" s="13">
        <v>0.54</v>
      </c>
      <c r="V177" s="13">
        <v>0.42000000000000004</v>
      </c>
      <c r="W177" s="13">
        <v>16.100000000000001</v>
      </c>
      <c r="X177" s="13"/>
      <c r="Y177" s="13"/>
      <c r="Z177" s="13">
        <v>0.51</v>
      </c>
      <c r="AA177" s="13">
        <v>3.2000000000000001E-2</v>
      </c>
      <c r="AB177" s="13">
        <v>1.1000000000000001</v>
      </c>
      <c r="AC177" s="13">
        <v>13</v>
      </c>
      <c r="AD177" s="13">
        <v>0.1</v>
      </c>
      <c r="AE177" s="13">
        <v>0.33</v>
      </c>
      <c r="AF177" s="13">
        <v>0.06</v>
      </c>
      <c r="AG177" s="13"/>
      <c r="AH177" s="13">
        <v>0.26</v>
      </c>
      <c r="AI177" s="13">
        <v>0.11</v>
      </c>
      <c r="AJ177" s="13">
        <v>0.21</v>
      </c>
      <c r="AK177" s="13"/>
      <c r="AL177" s="13"/>
      <c r="AM177" s="13"/>
      <c r="AN177" t="s">
        <v>61</v>
      </c>
    </row>
    <row r="178" spans="1:40" x14ac:dyDescent="0.2">
      <c r="A178" t="s">
        <v>0</v>
      </c>
      <c r="B178" s="3">
        <v>40419</v>
      </c>
      <c r="C178" s="3">
        <v>40454</v>
      </c>
      <c r="D178">
        <v>2010</v>
      </c>
      <c r="E178">
        <v>9</v>
      </c>
      <c r="F178" s="4">
        <v>72.445968269999995</v>
      </c>
      <c r="G178" s="13">
        <v>5.3</v>
      </c>
      <c r="H178" s="12">
        <v>5.0118719999999997E-3</v>
      </c>
      <c r="I178" s="13">
        <v>0.29620000000000002</v>
      </c>
      <c r="J178" s="13">
        <v>0.24496419999999999</v>
      </c>
      <c r="K178" s="13">
        <v>1.109</v>
      </c>
      <c r="L178" s="13">
        <v>0.11119999999999999</v>
      </c>
      <c r="M178" s="13">
        <v>0.08</v>
      </c>
      <c r="N178" s="13">
        <v>1.6259999999999999</v>
      </c>
      <c r="O178" s="13">
        <v>0.38869999999999999</v>
      </c>
      <c r="P178" s="13">
        <v>0.1444</v>
      </c>
      <c r="Q178" s="13">
        <v>0.48920000000000002</v>
      </c>
      <c r="R178" s="13">
        <v>2.1360999999999999</v>
      </c>
      <c r="S178" s="13"/>
      <c r="T178" s="13">
        <v>0.48119999999999996</v>
      </c>
      <c r="U178" s="13">
        <v>0.37</v>
      </c>
      <c r="V178" s="13">
        <v>0.28999999999999998</v>
      </c>
      <c r="W178" s="13">
        <v>12.2</v>
      </c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</row>
    <row r="179" spans="1:40" x14ac:dyDescent="0.2">
      <c r="A179" t="s">
        <v>0</v>
      </c>
      <c r="B179" s="3">
        <v>40454</v>
      </c>
      <c r="C179" s="3">
        <v>40482</v>
      </c>
      <c r="D179">
        <v>2010</v>
      </c>
      <c r="E179">
        <v>10</v>
      </c>
      <c r="F179" s="4">
        <v>16.347783679999999</v>
      </c>
      <c r="G179" s="13">
        <v>5.36</v>
      </c>
      <c r="H179" s="12">
        <v>4.3651580000000001E-3</v>
      </c>
      <c r="I179" s="13">
        <v>0.58230000000000004</v>
      </c>
      <c r="J179" s="13">
        <v>0.41196983999999998</v>
      </c>
      <c r="K179" s="13">
        <v>3.6867999999999999</v>
      </c>
      <c r="L179" t="s">
        <v>148</v>
      </c>
      <c r="M179" t="s">
        <v>155</v>
      </c>
      <c r="N179" s="13">
        <v>3.92</v>
      </c>
      <c r="O179" s="13">
        <v>0.80479999999999996</v>
      </c>
      <c r="P179" s="13">
        <v>0.53449999999999998</v>
      </c>
      <c r="Q179" s="13">
        <v>1.1719999999999999</v>
      </c>
      <c r="R179" s="13">
        <v>6.4861000000000004</v>
      </c>
      <c r="S179" s="13"/>
      <c r="T179" s="13">
        <v>0.53900000000000003</v>
      </c>
      <c r="U179" s="13">
        <v>0.53400000000000003</v>
      </c>
      <c r="V179" s="13">
        <v>0.52400000000000002</v>
      </c>
      <c r="W179" s="13">
        <v>37.799999999999997</v>
      </c>
      <c r="X179" s="13"/>
      <c r="Y179" s="13"/>
      <c r="Z179" s="13">
        <v>0.64</v>
      </c>
      <c r="AA179" s="13">
        <v>3.7999999999999999E-2</v>
      </c>
      <c r="AB179" s="13">
        <v>1.1000000000000001</v>
      </c>
      <c r="AC179" s="13">
        <v>36</v>
      </c>
      <c r="AD179" s="13">
        <v>0.08</v>
      </c>
      <c r="AE179" s="13">
        <v>0.59</v>
      </c>
      <c r="AF179" s="13">
        <v>7.0000000000000007E-2</v>
      </c>
      <c r="AG179" s="13"/>
      <c r="AH179" s="13">
        <v>0.3</v>
      </c>
      <c r="AI179" s="13">
        <v>0.16</v>
      </c>
      <c r="AJ179" s="13">
        <v>0.15</v>
      </c>
      <c r="AK179" s="13"/>
      <c r="AL179" s="13"/>
      <c r="AM179" s="13"/>
      <c r="AN179" t="s">
        <v>61</v>
      </c>
    </row>
    <row r="180" spans="1:40" x14ac:dyDescent="0.2">
      <c r="A180" t="s">
        <v>0</v>
      </c>
      <c r="B180" s="3">
        <v>40482</v>
      </c>
      <c r="C180" s="3">
        <v>40511</v>
      </c>
      <c r="D180">
        <v>2010</v>
      </c>
      <c r="E180">
        <v>11</v>
      </c>
      <c r="F180" s="4">
        <v>51.045120480000001</v>
      </c>
      <c r="G180" s="13">
        <v>5.16</v>
      </c>
      <c r="H180" s="12">
        <v>6.9183100000000004E-3</v>
      </c>
      <c r="I180" s="13">
        <v>0.25829999999999997</v>
      </c>
      <c r="J180" s="13">
        <v>0.18245807999999999</v>
      </c>
      <c r="K180" s="13">
        <v>1.6415999999999999</v>
      </c>
      <c r="L180" s="13">
        <v>0.1014</v>
      </c>
      <c r="M180" t="s">
        <v>155</v>
      </c>
      <c r="N180" s="13">
        <v>1.83</v>
      </c>
      <c r="O180" s="13">
        <v>0.4466</v>
      </c>
      <c r="P180" s="13">
        <v>0.17929999999999999</v>
      </c>
      <c r="Q180" s="13">
        <v>0.77739999999999998</v>
      </c>
      <c r="R180" s="13">
        <v>2.0051000000000001</v>
      </c>
      <c r="S180" s="13"/>
      <c r="T180" s="13">
        <v>0.43140000000000001</v>
      </c>
      <c r="U180" s="13">
        <v>0.33</v>
      </c>
      <c r="V180" s="13">
        <v>0.32</v>
      </c>
      <c r="W180" s="13">
        <v>12.2</v>
      </c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</row>
    <row r="181" spans="1:40" x14ac:dyDescent="0.2">
      <c r="A181" t="s">
        <v>0</v>
      </c>
      <c r="B181" s="3">
        <v>40511</v>
      </c>
      <c r="C181" s="3">
        <v>40554</v>
      </c>
      <c r="D181">
        <v>2010</v>
      </c>
      <c r="E181">
        <v>12</v>
      </c>
      <c r="F181" s="4">
        <v>36.328408189999998</v>
      </c>
      <c r="G181" s="13">
        <v>4.7300000000000004</v>
      </c>
      <c r="H181" s="12">
        <v>1.8620871000000001E-2</v>
      </c>
      <c r="I181" s="13">
        <v>0.43149999999999999</v>
      </c>
      <c r="J181" s="13">
        <v>0.39826371999999999</v>
      </c>
      <c r="K181" s="13">
        <v>0.71940000000000004</v>
      </c>
      <c r="L181" s="13">
        <v>0.47320000000000001</v>
      </c>
      <c r="M181" s="13">
        <v>0.191</v>
      </c>
      <c r="N181" s="13">
        <v>1.806</v>
      </c>
      <c r="O181" s="13">
        <v>0.28339999999999999</v>
      </c>
      <c r="P181" s="13">
        <v>9.7900000000000001E-2</v>
      </c>
      <c r="Q181" s="13">
        <v>0.39240000000000003</v>
      </c>
      <c r="R181" s="13">
        <v>0.52459999999999996</v>
      </c>
      <c r="S181" s="13"/>
      <c r="T181" s="13">
        <v>0.81719999999999993</v>
      </c>
      <c r="U181" s="13">
        <v>0.34399999999999997</v>
      </c>
      <c r="V181" s="13">
        <v>0.15299999999999997</v>
      </c>
      <c r="W181" s="13">
        <v>2.7</v>
      </c>
      <c r="X181" s="13"/>
      <c r="Y181" s="13"/>
      <c r="Z181" s="13">
        <v>1.1000000000000001</v>
      </c>
      <c r="AA181" s="13">
        <v>5.2999999999999999E-2</v>
      </c>
      <c r="AB181" s="13">
        <v>0.55000000000000004</v>
      </c>
      <c r="AC181" s="13">
        <v>7.4</v>
      </c>
      <c r="AD181" s="13">
        <v>0.06</v>
      </c>
      <c r="AE181" s="13">
        <v>0.16</v>
      </c>
      <c r="AF181" s="13">
        <v>0.02</v>
      </c>
      <c r="AG181" s="13"/>
      <c r="AH181" s="13">
        <v>0.26</v>
      </c>
      <c r="AI181" s="13">
        <v>0.15</v>
      </c>
      <c r="AJ181" s="13">
        <v>0.12</v>
      </c>
      <c r="AK181" s="13"/>
      <c r="AL181" s="13"/>
      <c r="AM181" s="13"/>
    </row>
    <row r="182" spans="1:40" x14ac:dyDescent="0.2">
      <c r="A182" t="s">
        <v>0</v>
      </c>
      <c r="B182" s="3">
        <v>40554</v>
      </c>
      <c r="C182" s="3">
        <v>40574</v>
      </c>
      <c r="D182">
        <v>2011</v>
      </c>
      <c r="E182">
        <v>1</v>
      </c>
      <c r="F182" s="4">
        <v>36.699106229999998</v>
      </c>
      <c r="G182" s="13">
        <v>4.96</v>
      </c>
      <c r="H182" s="12">
        <v>1.0964781999999999E-2</v>
      </c>
      <c r="I182" s="13">
        <v>0.81069999999999998</v>
      </c>
      <c r="J182" s="13">
        <v>0.71930254000000005</v>
      </c>
      <c r="K182" s="13">
        <v>1.9782999999999999</v>
      </c>
      <c r="L182" s="13">
        <v>0.28070000000000001</v>
      </c>
      <c r="M182" s="13">
        <v>4.1000000000000002E-2</v>
      </c>
      <c r="N182" s="13">
        <v>2.488</v>
      </c>
      <c r="O182" s="13">
        <v>0.74690000000000001</v>
      </c>
      <c r="P182" s="13">
        <v>0.21190000000000001</v>
      </c>
      <c r="Q182" s="13">
        <v>1.1100000000000001</v>
      </c>
      <c r="R182" s="13">
        <v>2.0057</v>
      </c>
      <c r="S182" s="13"/>
      <c r="T182" s="13">
        <v>0.56669999999999998</v>
      </c>
      <c r="U182" s="13">
        <v>0.28599999999999998</v>
      </c>
      <c r="V182" s="13">
        <v>0.24499999999999997</v>
      </c>
      <c r="W182" s="13">
        <v>10.1</v>
      </c>
      <c r="X182" s="13"/>
      <c r="Y182" s="13"/>
      <c r="Z182" s="13">
        <v>1.1000000000000001</v>
      </c>
      <c r="AA182" s="13">
        <v>5.2999999999999999E-2</v>
      </c>
      <c r="AB182" s="13">
        <v>0.55000000000000004</v>
      </c>
      <c r="AC182" s="13">
        <v>7.4</v>
      </c>
      <c r="AD182" s="13">
        <v>0.06</v>
      </c>
      <c r="AE182" s="13">
        <v>0.16</v>
      </c>
      <c r="AF182" s="13">
        <v>2.3E-2</v>
      </c>
      <c r="AG182" s="13"/>
      <c r="AH182" s="13">
        <v>0.26</v>
      </c>
      <c r="AI182" s="13">
        <v>0.15</v>
      </c>
      <c r="AJ182" s="13">
        <v>0.12</v>
      </c>
      <c r="AK182" s="13">
        <v>0.08</v>
      </c>
      <c r="AL182" s="13"/>
      <c r="AM182" s="13"/>
    </row>
    <row r="183" spans="1:40" x14ac:dyDescent="0.2">
      <c r="A183" t="s">
        <v>0</v>
      </c>
      <c r="B183" s="3">
        <v>40573</v>
      </c>
      <c r="C183" s="3">
        <v>40602</v>
      </c>
      <c r="D183">
        <v>2011</v>
      </c>
      <c r="E183">
        <v>2</v>
      </c>
      <c r="F183" s="4">
        <v>21.43870347</v>
      </c>
      <c r="G183" s="13">
        <v>4.83</v>
      </c>
      <c r="H183" s="12">
        <v>1.4791083999999999E-2</v>
      </c>
      <c r="I183" s="13">
        <v>0.23139999999999999</v>
      </c>
      <c r="J183" s="13">
        <v>0.19260585999999999</v>
      </c>
      <c r="K183" s="13">
        <v>0.8397</v>
      </c>
      <c r="L183" s="13">
        <v>0.29809999999999998</v>
      </c>
      <c r="M183" s="13">
        <v>0.10680000000000001</v>
      </c>
      <c r="N183" s="13">
        <v>1.4019999999999999</v>
      </c>
      <c r="O183" s="13">
        <v>0.1958</v>
      </c>
      <c r="P183" s="13">
        <v>7.2999999999999995E-2</v>
      </c>
      <c r="Q183" s="13">
        <v>0.5</v>
      </c>
      <c r="R183" s="13">
        <v>0.34749999999999998</v>
      </c>
      <c r="S183" s="13"/>
      <c r="T183" s="13">
        <v>0.54509999999999992</v>
      </c>
      <c r="U183" s="13">
        <v>0.247</v>
      </c>
      <c r="V183" s="13">
        <v>0.14019999999999999</v>
      </c>
      <c r="W183" s="13">
        <v>2.1</v>
      </c>
      <c r="X183" s="13">
        <v>11</v>
      </c>
      <c r="Y183" s="13">
        <v>9.4</v>
      </c>
      <c r="Z183" s="13">
        <v>0.77</v>
      </c>
      <c r="AA183" s="13">
        <v>2.5000000000000001E-2</v>
      </c>
      <c r="AB183" s="13">
        <v>0.49</v>
      </c>
      <c r="AC183" s="13">
        <v>5.3</v>
      </c>
      <c r="AD183" s="13">
        <v>0.05</v>
      </c>
      <c r="AE183" s="13">
        <v>0.15</v>
      </c>
      <c r="AF183" s="13">
        <v>1.4E-2</v>
      </c>
      <c r="AG183" s="13">
        <v>41</v>
      </c>
      <c r="AH183" s="13">
        <v>0.28999999999999998</v>
      </c>
      <c r="AI183" s="13">
        <v>0.08</v>
      </c>
      <c r="AJ183" s="13">
        <v>0.11</v>
      </c>
      <c r="AK183" s="13">
        <v>0.19</v>
      </c>
      <c r="AL183" s="13"/>
      <c r="AM183" s="13"/>
    </row>
    <row r="184" spans="1:40" x14ac:dyDescent="0.2">
      <c r="A184" t="s">
        <v>0</v>
      </c>
      <c r="B184" s="3">
        <v>40602</v>
      </c>
      <c r="C184" s="3">
        <v>40632</v>
      </c>
      <c r="D184">
        <v>2011</v>
      </c>
      <c r="E184">
        <v>3</v>
      </c>
      <c r="F184" s="4">
        <v>16.681411919999999</v>
      </c>
      <c r="G184" s="13">
        <v>5.14</v>
      </c>
      <c r="H184" s="12">
        <v>7.24436E-3</v>
      </c>
      <c r="I184" s="13">
        <v>0.37990000000000002</v>
      </c>
      <c r="J184" s="13">
        <v>0.30138772000000003</v>
      </c>
      <c r="K184" s="13">
        <v>1.6994</v>
      </c>
      <c r="L184" s="13">
        <v>0.46500000000000002</v>
      </c>
      <c r="M184" s="13">
        <v>0.29799999999999999</v>
      </c>
      <c r="N184" s="13">
        <v>2.0569999999999999</v>
      </c>
      <c r="O184" s="13">
        <v>0.29530000000000001</v>
      </c>
      <c r="P184" s="13">
        <v>0.17050000000000001</v>
      </c>
      <c r="Q184" s="13">
        <v>0.999</v>
      </c>
      <c r="R184" s="13">
        <v>1.3411</v>
      </c>
      <c r="S184" s="13"/>
      <c r="T184" s="13">
        <v>1.006</v>
      </c>
      <c r="U184" s="13">
        <v>0.54100000000000004</v>
      </c>
      <c r="V184" s="13">
        <v>0.24300000000000005</v>
      </c>
      <c r="W184" s="13">
        <v>7.7</v>
      </c>
      <c r="X184" s="13">
        <v>19</v>
      </c>
      <c r="Y184" s="13">
        <v>28</v>
      </c>
      <c r="Z184" s="13">
        <v>0.57999999999999996</v>
      </c>
      <c r="AA184" s="13">
        <v>2.5999999999999999E-2</v>
      </c>
      <c r="AB184" s="13">
        <v>0.56000000000000005</v>
      </c>
      <c r="AC184" s="13">
        <v>9.6999999999999993</v>
      </c>
      <c r="AD184" s="13">
        <v>0.09</v>
      </c>
      <c r="AE184" s="13">
        <v>0.15</v>
      </c>
      <c r="AF184" s="13">
        <v>2.4E-2</v>
      </c>
      <c r="AG184" s="13">
        <v>280</v>
      </c>
      <c r="AH184" s="13">
        <v>0.25</v>
      </c>
      <c r="AI184" s="13">
        <v>7.0000000000000007E-2</v>
      </c>
      <c r="AJ184" s="13">
        <v>0.17</v>
      </c>
      <c r="AK184" s="13">
        <v>0.09</v>
      </c>
      <c r="AL184" s="13"/>
      <c r="AM184" s="13"/>
    </row>
    <row r="185" spans="1:40" x14ac:dyDescent="0.2">
      <c r="A185" t="s">
        <v>0</v>
      </c>
      <c r="B185" s="3">
        <v>40632</v>
      </c>
      <c r="C185" s="3">
        <v>40664</v>
      </c>
      <c r="D185">
        <v>2011</v>
      </c>
      <c r="E185">
        <v>4</v>
      </c>
      <c r="F185" s="4">
        <v>6.6169600629999996</v>
      </c>
      <c r="G185" s="13">
        <v>4.95</v>
      </c>
      <c r="H185" s="12">
        <v>1.1220185000000001E-2</v>
      </c>
      <c r="I185" s="13">
        <v>3.2292999999999998</v>
      </c>
      <c r="J185" s="13">
        <v>2.7387160599999998</v>
      </c>
      <c r="K185" s="13">
        <v>10.6187</v>
      </c>
      <c r="L185" s="13">
        <v>0.92930000000000001</v>
      </c>
      <c r="M185" s="13">
        <v>2.3E-2</v>
      </c>
      <c r="N185" s="13">
        <v>12.07</v>
      </c>
      <c r="O185" s="13">
        <v>5.1085000000000003</v>
      </c>
      <c r="P185" s="13">
        <v>1.8003</v>
      </c>
      <c r="Q185" s="13">
        <v>4.0689000000000002</v>
      </c>
      <c r="R185" s="13">
        <v>15.715400000000001</v>
      </c>
      <c r="S185" s="13"/>
      <c r="T185" s="13">
        <v>2.7222999999999997</v>
      </c>
      <c r="U185" s="13">
        <v>1.7929999999999999</v>
      </c>
      <c r="V185" s="13">
        <v>1.77</v>
      </c>
      <c r="W185" s="13">
        <v>95.1</v>
      </c>
      <c r="X185" s="13">
        <v>10</v>
      </c>
      <c r="Y185" s="13">
        <v>1.5</v>
      </c>
      <c r="Z185" s="13">
        <v>0.02</v>
      </c>
      <c r="AA185" s="13">
        <v>5.0000000000000001E-3</v>
      </c>
      <c r="AB185" s="13">
        <v>0.04</v>
      </c>
      <c r="AC185" s="13">
        <v>0.2</v>
      </c>
      <c r="AD185" s="13">
        <v>0.05</v>
      </c>
      <c r="AE185" s="13">
        <v>0.05</v>
      </c>
      <c r="AF185" s="13">
        <v>6.0000000000000001E-3</v>
      </c>
      <c r="AG185" s="13">
        <v>0.32</v>
      </c>
      <c r="AH185" s="13">
        <v>0.03</v>
      </c>
      <c r="AI185" s="13">
        <v>0.03</v>
      </c>
      <c r="AJ185" s="13">
        <v>0.05</v>
      </c>
      <c r="AK185" s="13">
        <v>0.03</v>
      </c>
      <c r="AL185" s="13"/>
      <c r="AM185" s="13"/>
      <c r="AN185" t="s">
        <v>68</v>
      </c>
    </row>
    <row r="186" spans="1:40" x14ac:dyDescent="0.2">
      <c r="A186" t="s">
        <v>0</v>
      </c>
      <c r="B186" s="3">
        <v>40664</v>
      </c>
      <c r="C186" s="3">
        <v>40692</v>
      </c>
      <c r="D186">
        <v>2011</v>
      </c>
      <c r="E186">
        <v>5</v>
      </c>
      <c r="F186" s="4">
        <v>19.926615999999999</v>
      </c>
      <c r="G186" s="13">
        <v>5.41</v>
      </c>
      <c r="H186" s="12">
        <v>3.8904510000000001E-3</v>
      </c>
      <c r="I186" s="13">
        <v>0.62350000000000005</v>
      </c>
      <c r="J186" s="13">
        <v>0.50137491999999995</v>
      </c>
      <c r="K186" s="13">
        <v>2.6434000000000002</v>
      </c>
      <c r="L186" s="13">
        <v>0.40689999999999998</v>
      </c>
      <c r="M186" s="13">
        <v>0.378</v>
      </c>
      <c r="N186" s="13">
        <v>3.5</v>
      </c>
      <c r="O186" s="13">
        <v>1.0309999999999999</v>
      </c>
      <c r="P186" s="13">
        <v>0.44900000000000001</v>
      </c>
      <c r="Q186" s="13">
        <v>1.0014000000000001</v>
      </c>
      <c r="R186" s="13">
        <v>4.7007000000000003</v>
      </c>
      <c r="S186" s="13"/>
      <c r="T186" s="13">
        <v>1.5328999999999999</v>
      </c>
      <c r="U186" s="13">
        <v>1.1259999999999999</v>
      </c>
      <c r="V186" s="13">
        <v>0.74799999999999989</v>
      </c>
      <c r="W186" s="13">
        <v>21.9</v>
      </c>
      <c r="X186" s="13">
        <v>46</v>
      </c>
      <c r="Y186" s="13">
        <v>55</v>
      </c>
      <c r="Z186" s="13">
        <v>0.98</v>
      </c>
      <c r="AA186" s="13">
        <v>5.5E-2</v>
      </c>
      <c r="AB186" s="13">
        <v>1.4</v>
      </c>
      <c r="AC186" s="13">
        <v>21</v>
      </c>
      <c r="AD186" s="13">
        <v>0.19</v>
      </c>
      <c r="AE186" s="13">
        <v>0.47</v>
      </c>
      <c r="AF186" s="13">
        <v>8.1000000000000003E-2</v>
      </c>
      <c r="AG186" s="13">
        <v>320</v>
      </c>
      <c r="AH186" s="13">
        <v>0.46</v>
      </c>
      <c r="AI186" s="13">
        <v>0.26</v>
      </c>
      <c r="AJ186" s="13">
        <v>0.17</v>
      </c>
      <c r="AK186" s="13">
        <v>0.02</v>
      </c>
      <c r="AL186" s="13"/>
      <c r="AM186" s="13"/>
    </row>
    <row r="187" spans="1:40" x14ac:dyDescent="0.2">
      <c r="A187" t="s">
        <v>0</v>
      </c>
      <c r="B187" s="3">
        <v>40692</v>
      </c>
      <c r="C187" s="3">
        <v>40721</v>
      </c>
      <c r="D187">
        <v>2011</v>
      </c>
      <c r="E187">
        <v>6</v>
      </c>
      <c r="F187" s="4">
        <v>64.125546159999999</v>
      </c>
      <c r="G187" s="13">
        <v>5.31</v>
      </c>
      <c r="H187" s="12">
        <v>4.8977880000000001E-3</v>
      </c>
      <c r="I187" s="13">
        <v>0.45910000000000001</v>
      </c>
      <c r="J187" s="13">
        <v>0.37776490000000001</v>
      </c>
      <c r="K187" s="13">
        <v>1.7605</v>
      </c>
      <c r="L187" s="13">
        <v>0.1648</v>
      </c>
      <c r="M187" s="13">
        <v>0.29699999999999999</v>
      </c>
      <c r="N187" s="13">
        <v>2.423</v>
      </c>
      <c r="O187" s="13">
        <v>0.79579999999999995</v>
      </c>
      <c r="P187" s="13">
        <v>0.2611</v>
      </c>
      <c r="Q187" s="13">
        <v>0.91310000000000002</v>
      </c>
      <c r="R187" s="13">
        <v>2.8393000000000002</v>
      </c>
      <c r="S187" s="13"/>
      <c r="T187" s="13">
        <v>0.93179999999999996</v>
      </c>
      <c r="U187" s="13">
        <v>0.76700000000000002</v>
      </c>
      <c r="V187" s="13">
        <v>0.47000000000000003</v>
      </c>
      <c r="W187" s="13">
        <v>18.600000000000001</v>
      </c>
      <c r="X187" s="13">
        <v>40</v>
      </c>
      <c r="Y187" s="13">
        <v>43</v>
      </c>
      <c r="Z187" s="13">
        <v>0.87</v>
      </c>
      <c r="AA187" s="13">
        <v>4.4999999999999998E-2</v>
      </c>
      <c r="AB187" s="13">
        <v>1.3</v>
      </c>
      <c r="AC187" s="13">
        <v>16</v>
      </c>
      <c r="AD187" s="13">
        <v>0.18</v>
      </c>
      <c r="AE187" s="13">
        <v>0.43</v>
      </c>
      <c r="AF187" s="13">
        <v>5.8000000000000003E-2</v>
      </c>
      <c r="AG187" s="13">
        <v>220</v>
      </c>
      <c r="AH187" s="13">
        <v>0.38</v>
      </c>
      <c r="AI187" s="13">
        <v>0.16</v>
      </c>
      <c r="AJ187" s="13">
        <v>0.17</v>
      </c>
      <c r="AK187" s="13">
        <v>0.04</v>
      </c>
      <c r="AL187" s="13"/>
      <c r="AM187" s="13"/>
      <c r="AN187" t="s">
        <v>61</v>
      </c>
    </row>
    <row r="188" spans="1:40" x14ac:dyDescent="0.2">
      <c r="A188" t="s">
        <v>0</v>
      </c>
      <c r="B188" s="3">
        <v>40721</v>
      </c>
      <c r="C188" s="3">
        <v>40755</v>
      </c>
      <c r="D188">
        <v>2011</v>
      </c>
      <c r="E188">
        <v>7</v>
      </c>
      <c r="F188" s="4">
        <v>78.752530239999999</v>
      </c>
      <c r="G188" s="13">
        <v>5.26</v>
      </c>
      <c r="H188" s="12">
        <v>5.4954089999999997E-3</v>
      </c>
      <c r="I188" s="13">
        <v>0.27910000000000001</v>
      </c>
      <c r="J188" s="13">
        <v>0.25026658000000002</v>
      </c>
      <c r="K188" s="13">
        <v>0.62409999999999999</v>
      </c>
      <c r="L188" s="13">
        <v>6.7400000000000002E-2</v>
      </c>
      <c r="M188" s="13">
        <v>0.13700000000000001</v>
      </c>
      <c r="N188" s="13">
        <v>1.651</v>
      </c>
      <c r="O188" s="13">
        <v>0.57420000000000004</v>
      </c>
      <c r="P188" s="13">
        <v>0.17549999999999999</v>
      </c>
      <c r="Q188" s="13">
        <v>0.43809999999999999</v>
      </c>
      <c r="R188" s="13">
        <v>2.2349000000000001</v>
      </c>
      <c r="S188" s="13"/>
      <c r="T188" s="13">
        <v>0.64139999999999997</v>
      </c>
      <c r="U188" s="13">
        <v>0.57399999999999995</v>
      </c>
      <c r="V188" s="13">
        <v>0.43699999999999994</v>
      </c>
      <c r="W188" s="13">
        <v>15.2</v>
      </c>
      <c r="X188" s="13">
        <v>31</v>
      </c>
      <c r="Y188" s="13">
        <v>30</v>
      </c>
      <c r="Z188" s="13">
        <v>0.62</v>
      </c>
      <c r="AA188" s="13">
        <v>3.4000000000000002E-2</v>
      </c>
      <c r="AB188" s="13">
        <v>0.94</v>
      </c>
      <c r="AC188" s="13">
        <v>13</v>
      </c>
      <c r="AD188" s="13">
        <v>0.12</v>
      </c>
      <c r="AE188" s="13">
        <v>0.33</v>
      </c>
      <c r="AF188" s="13">
        <v>4.1000000000000002E-2</v>
      </c>
      <c r="AG188" s="13">
        <v>150</v>
      </c>
      <c r="AH188" s="13">
        <v>0.37</v>
      </c>
      <c r="AI188" s="13">
        <v>0.11</v>
      </c>
      <c r="AJ188" s="13">
        <v>0.11</v>
      </c>
      <c r="AK188" s="13">
        <v>7.0000000000000007E-2</v>
      </c>
      <c r="AL188" s="13"/>
      <c r="AM188" s="13"/>
      <c r="AN188" t="s">
        <v>12</v>
      </c>
    </row>
    <row r="189" spans="1:40" x14ac:dyDescent="0.2">
      <c r="A189" t="s">
        <v>0</v>
      </c>
      <c r="B189" s="3">
        <v>40755</v>
      </c>
      <c r="C189" s="3">
        <v>40783</v>
      </c>
      <c r="D189">
        <v>2011</v>
      </c>
      <c r="E189">
        <v>8</v>
      </c>
      <c r="F189" s="4">
        <v>83.734184240000005</v>
      </c>
      <c r="G189" s="13">
        <v>5.16</v>
      </c>
      <c r="H189" s="12">
        <v>6.9183100000000004E-3</v>
      </c>
      <c r="I189" s="13">
        <v>0.25840000000000002</v>
      </c>
      <c r="J189" s="13">
        <v>0.23471787999999999</v>
      </c>
      <c r="K189" s="13">
        <v>0.51259999999999994</v>
      </c>
      <c r="L189" s="13">
        <v>5.3499999999999999E-2</v>
      </c>
      <c r="M189" t="s">
        <v>150</v>
      </c>
      <c r="N189" s="13">
        <v>1.385</v>
      </c>
      <c r="O189" s="13">
        <v>0.44519999999999998</v>
      </c>
      <c r="P189" s="13">
        <v>0.1331</v>
      </c>
      <c r="Q189" s="13">
        <v>0.34129999999999999</v>
      </c>
      <c r="R189" s="13">
        <v>1.7311000000000001</v>
      </c>
      <c r="S189" s="13"/>
      <c r="T189" s="13">
        <v>0.40149999999999997</v>
      </c>
      <c r="U189" s="13">
        <v>0.34799999999999998</v>
      </c>
      <c r="V189" s="13">
        <v>0.33299999999999996</v>
      </c>
      <c r="W189" s="13">
        <v>12.8</v>
      </c>
      <c r="X189" s="13">
        <v>23</v>
      </c>
      <c r="Y189" s="13">
        <v>22</v>
      </c>
      <c r="Z189" s="13">
        <v>0.54</v>
      </c>
      <c r="AA189" s="13">
        <v>0.03</v>
      </c>
      <c r="AB189" s="13">
        <v>1.1000000000000001</v>
      </c>
      <c r="AC189" s="13">
        <v>11</v>
      </c>
      <c r="AD189" s="13">
        <v>0.08</v>
      </c>
      <c r="AE189" s="13">
        <v>0.26</v>
      </c>
      <c r="AF189" s="13">
        <v>3.4000000000000002E-2</v>
      </c>
      <c r="AG189" s="13">
        <v>120</v>
      </c>
      <c r="AH189" s="13">
        <v>0.23</v>
      </c>
      <c r="AI189" s="13">
        <v>0.1</v>
      </c>
      <c r="AJ189" s="13">
        <v>0.13</v>
      </c>
      <c r="AK189" s="13">
        <v>0.08</v>
      </c>
      <c r="AL189" s="13"/>
      <c r="AM189" s="13"/>
      <c r="AN189" t="s">
        <v>64</v>
      </c>
    </row>
    <row r="190" spans="1:40" x14ac:dyDescent="0.2">
      <c r="A190" t="s">
        <v>0</v>
      </c>
      <c r="B190" s="3">
        <v>40783</v>
      </c>
      <c r="C190" s="3">
        <v>40818</v>
      </c>
      <c r="D190">
        <v>2011</v>
      </c>
      <c r="E190">
        <v>9</v>
      </c>
      <c r="F190" s="4">
        <v>78.752530239999999</v>
      </c>
      <c r="G190" s="13">
        <v>5.28</v>
      </c>
      <c r="H190" s="12">
        <v>5.2480749999999996E-3</v>
      </c>
      <c r="I190" s="13">
        <v>0.35270000000000001</v>
      </c>
      <c r="J190" s="13">
        <v>0.29129095999999999</v>
      </c>
      <c r="K190" s="13">
        <v>1.3291999999999999</v>
      </c>
      <c r="L190" s="13">
        <v>3.4299999999999997E-2</v>
      </c>
      <c r="M190" s="13">
        <v>0.06</v>
      </c>
      <c r="N190" s="13">
        <v>1.833</v>
      </c>
      <c r="O190" s="13">
        <v>0.50539999999999996</v>
      </c>
      <c r="P190" s="13">
        <v>0.1691</v>
      </c>
      <c r="Q190" s="13">
        <v>0.65080000000000005</v>
      </c>
      <c r="R190" s="13">
        <v>2.3607999999999998</v>
      </c>
      <c r="S190" s="13"/>
      <c r="T190" s="13">
        <v>0.43430000000000002</v>
      </c>
      <c r="U190" s="13">
        <v>0.4</v>
      </c>
      <c r="V190" s="13">
        <v>0.34</v>
      </c>
      <c r="W190" s="13">
        <v>15.3</v>
      </c>
      <c r="X190" s="13">
        <v>24</v>
      </c>
      <c r="Y190" s="13">
        <v>20</v>
      </c>
      <c r="Z190" s="13">
        <v>0.51</v>
      </c>
      <c r="AA190" s="13">
        <v>3.2000000000000001E-2</v>
      </c>
      <c r="AB190" s="13">
        <v>0.88</v>
      </c>
      <c r="AC190" s="13">
        <v>12</v>
      </c>
      <c r="AD190" s="13">
        <v>0.09</v>
      </c>
      <c r="AE190" s="13">
        <v>0.28000000000000003</v>
      </c>
      <c r="AF190" s="13">
        <v>3.5999999999999997E-2</v>
      </c>
      <c r="AG190" s="13">
        <v>160</v>
      </c>
      <c r="AH190" s="13">
        <v>0.27</v>
      </c>
      <c r="AI190" s="13">
        <v>0.11</v>
      </c>
      <c r="AJ190" s="13">
        <v>0.1</v>
      </c>
      <c r="AK190" s="13">
        <v>0.06</v>
      </c>
      <c r="AL190" s="13"/>
      <c r="AM190" s="13"/>
      <c r="AN190" t="s">
        <v>61</v>
      </c>
    </row>
    <row r="191" spans="1:40" x14ac:dyDescent="0.2">
      <c r="A191" t="s">
        <v>0</v>
      </c>
      <c r="B191" s="3">
        <v>40818</v>
      </c>
      <c r="C191" s="3">
        <v>40846</v>
      </c>
      <c r="D191">
        <v>2011</v>
      </c>
      <c r="E191">
        <v>10</v>
      </c>
      <c r="F191" s="4">
        <v>86.225011240000001</v>
      </c>
      <c r="G191" s="13">
        <v>5.2</v>
      </c>
      <c r="H191" s="12">
        <v>6.3095729999999997E-3</v>
      </c>
      <c r="I191" s="13">
        <v>0.59299999999999997</v>
      </c>
      <c r="J191" s="13">
        <v>0.43753700000000001</v>
      </c>
      <c r="K191" s="13">
        <v>3.3650000000000002</v>
      </c>
      <c r="L191" s="13">
        <v>0.19400000000000001</v>
      </c>
      <c r="M191" t="s">
        <v>150</v>
      </c>
      <c r="N191" s="13">
        <v>3.335</v>
      </c>
      <c r="O191" s="13">
        <v>0.71479999999999999</v>
      </c>
      <c r="P191" s="13">
        <v>0.37190000000000001</v>
      </c>
      <c r="Q191" s="13">
        <v>0.97030000000000005</v>
      </c>
      <c r="R191" s="13">
        <v>5.1124000000000001</v>
      </c>
      <c r="S191" s="13"/>
      <c r="T191" s="13">
        <v>0.67399999999999993</v>
      </c>
      <c r="U191" s="13">
        <v>0.48</v>
      </c>
      <c r="V191" s="13">
        <v>0.46499999999999997</v>
      </c>
      <c r="W191" s="13">
        <v>23.1</v>
      </c>
      <c r="X191" s="13">
        <v>22</v>
      </c>
      <c r="Y191" s="13">
        <v>43</v>
      </c>
      <c r="Z191" s="13">
        <v>0.75</v>
      </c>
      <c r="AA191" s="13">
        <v>5.6000000000000001E-2</v>
      </c>
      <c r="AB191" s="13">
        <v>1.1000000000000001</v>
      </c>
      <c r="AC191" s="13">
        <v>21</v>
      </c>
      <c r="AD191" s="13">
        <v>0.1</v>
      </c>
      <c r="AE191" s="13">
        <v>0.41</v>
      </c>
      <c r="AF191" s="13">
        <v>0.20799999999999999</v>
      </c>
      <c r="AG191" s="13">
        <v>440</v>
      </c>
      <c r="AH191" s="13">
        <v>0.38</v>
      </c>
      <c r="AI191" s="13">
        <v>0.16</v>
      </c>
      <c r="AJ191" s="13">
        <v>0.06</v>
      </c>
      <c r="AK191" s="13">
        <v>0.05</v>
      </c>
      <c r="AL191" s="13"/>
      <c r="AM191" s="13"/>
      <c r="AN191" t="s">
        <v>64</v>
      </c>
    </row>
    <row r="192" spans="1:40" x14ac:dyDescent="0.2">
      <c r="A192" t="s">
        <v>0</v>
      </c>
      <c r="B192" s="3">
        <v>40846</v>
      </c>
      <c r="C192" s="3">
        <v>40875</v>
      </c>
      <c r="D192">
        <v>2011</v>
      </c>
      <c r="E192">
        <v>11</v>
      </c>
      <c r="F192" s="4">
        <v>23.15936022</v>
      </c>
      <c r="G192" s="13">
        <v>4.76</v>
      </c>
      <c r="H192" s="12">
        <v>1.7378008E-2</v>
      </c>
      <c r="I192" s="13">
        <v>3.4895999999999998</v>
      </c>
      <c r="J192" s="13">
        <v>3.3152550600000001</v>
      </c>
      <c r="K192" s="13">
        <v>3.7736999999999998</v>
      </c>
      <c r="L192" s="13">
        <v>0.46889999999999998</v>
      </c>
      <c r="M192" s="13">
        <v>0.224</v>
      </c>
      <c r="N192" s="13">
        <v>7.37</v>
      </c>
      <c r="O192" s="13">
        <v>2.1812</v>
      </c>
      <c r="P192" s="13">
        <v>0.90190000000000003</v>
      </c>
      <c r="Q192" s="13">
        <v>1.9755</v>
      </c>
      <c r="R192" s="13">
        <v>8.9075000000000006</v>
      </c>
      <c r="S192" s="13"/>
      <c r="T192" s="13">
        <v>1.8218999999999999</v>
      </c>
      <c r="U192" s="13">
        <v>1.353</v>
      </c>
      <c r="V192" s="13">
        <v>1.129</v>
      </c>
      <c r="W192" s="13">
        <v>45.5</v>
      </c>
      <c r="X192" s="13">
        <v>33</v>
      </c>
      <c r="Y192" s="13">
        <v>90</v>
      </c>
      <c r="Z192" s="13">
        <v>1.7</v>
      </c>
      <c r="AA192" s="13">
        <v>0.104</v>
      </c>
      <c r="AB192" s="13">
        <v>1.7</v>
      </c>
      <c r="AC192" s="13">
        <v>33</v>
      </c>
      <c r="AD192" s="13">
        <v>0.18</v>
      </c>
      <c r="AE192" s="13">
        <v>0.7</v>
      </c>
      <c r="AF192" s="13">
        <v>0.106</v>
      </c>
      <c r="AG192" s="13">
        <v>1000</v>
      </c>
      <c r="AH192" s="13">
        <v>0.61</v>
      </c>
      <c r="AI192" s="13">
        <v>0.44</v>
      </c>
      <c r="AJ192" s="13">
        <v>0.43</v>
      </c>
      <c r="AK192" s="13">
        <v>0.11</v>
      </c>
      <c r="AL192" s="13"/>
      <c r="AM192" s="13"/>
      <c r="AN192" t="s">
        <v>61</v>
      </c>
    </row>
    <row r="193" spans="1:40" x14ac:dyDescent="0.2">
      <c r="A193" t="s">
        <v>0</v>
      </c>
      <c r="B193" s="3">
        <v>40875</v>
      </c>
      <c r="C193" s="3">
        <v>40916</v>
      </c>
      <c r="D193">
        <v>2011</v>
      </c>
      <c r="E193">
        <v>12</v>
      </c>
      <c r="F193" s="4">
        <v>68.560603</v>
      </c>
      <c r="G193" s="13">
        <v>5.14</v>
      </c>
      <c r="H193" s="12">
        <v>7.24436E-3</v>
      </c>
      <c r="I193" s="13">
        <v>0.17599999999999999</v>
      </c>
      <c r="J193" s="13">
        <v>0.10803056</v>
      </c>
      <c r="K193" s="13">
        <v>1.4712000000000001</v>
      </c>
      <c r="L193" s="13">
        <v>0.17699999999999999</v>
      </c>
      <c r="M193" t="s">
        <v>150</v>
      </c>
      <c r="N193" s="13">
        <v>1.2649999999999999</v>
      </c>
      <c r="O193" s="13">
        <v>0.18759999999999999</v>
      </c>
      <c r="P193" s="13">
        <v>0.10730000000000001</v>
      </c>
      <c r="Q193" s="13">
        <v>0.82240000000000002</v>
      </c>
      <c r="R193" s="13">
        <v>0.53559999999999997</v>
      </c>
      <c r="S193" s="13"/>
      <c r="T193" s="13">
        <v>0.27700000000000002</v>
      </c>
      <c r="U193" t="s">
        <v>154</v>
      </c>
      <c r="V193" s="13">
        <v>8.5000000000000006E-2</v>
      </c>
      <c r="W193" s="13">
        <v>3.3</v>
      </c>
      <c r="X193" s="13">
        <v>10</v>
      </c>
      <c r="Y193" s="13">
        <v>4.9000000000000004</v>
      </c>
      <c r="Z193" s="13">
        <v>0.35</v>
      </c>
      <c r="AA193" s="13">
        <v>1.2E-2</v>
      </c>
      <c r="AB193" s="13">
        <v>0.3</v>
      </c>
      <c r="AC193" s="13">
        <v>3.3</v>
      </c>
      <c r="AD193" s="13">
        <v>0.05</v>
      </c>
      <c r="AE193" s="13">
        <v>0.06</v>
      </c>
      <c r="AF193" s="13">
        <v>7.0000000000000001E-3</v>
      </c>
      <c r="AG193" s="13">
        <v>75</v>
      </c>
      <c r="AH193" s="13">
        <v>0.09</v>
      </c>
      <c r="AI193" s="13">
        <v>0.04</v>
      </c>
      <c r="AJ193" s="13"/>
      <c r="AK193" s="13"/>
      <c r="AL193" s="13"/>
      <c r="AM193" s="13"/>
      <c r="AN193" t="s">
        <v>46</v>
      </c>
    </row>
    <row r="194" spans="1:40" x14ac:dyDescent="0.2">
      <c r="A194" t="s">
        <v>0</v>
      </c>
      <c r="B194" s="3">
        <v>40916</v>
      </c>
      <c r="C194" s="3">
        <v>40938</v>
      </c>
      <c r="D194">
        <v>2012</v>
      </c>
      <c r="E194">
        <v>1</v>
      </c>
      <c r="F194" s="4">
        <v>32.389741479999998</v>
      </c>
      <c r="G194" s="13">
        <v>4.91</v>
      </c>
      <c r="H194" s="12">
        <v>1.2302688000000001E-2</v>
      </c>
      <c r="I194" s="13">
        <v>0.23719999999999999</v>
      </c>
      <c r="J194" s="13">
        <v>0.17562464</v>
      </c>
      <c r="K194" s="13">
        <v>1.3328</v>
      </c>
      <c r="L194" s="13">
        <v>0.20760000000000001</v>
      </c>
      <c r="M194" s="13">
        <v>0.111</v>
      </c>
      <c r="N194" s="13">
        <v>1.472</v>
      </c>
      <c r="O194" s="13">
        <v>0.19239999999999999</v>
      </c>
      <c r="P194" s="13">
        <v>8.6499999999999994E-2</v>
      </c>
      <c r="Q194" s="13">
        <v>0.77549999999999997</v>
      </c>
      <c r="R194" s="13">
        <v>0.68089999999999995</v>
      </c>
      <c r="S194" s="13"/>
      <c r="T194" s="13">
        <v>0.44259999999999999</v>
      </c>
      <c r="U194" s="13">
        <v>0.23499999999999999</v>
      </c>
      <c r="V194" s="13">
        <v>0.12399999999999999</v>
      </c>
      <c r="W194" s="13">
        <v>3.7</v>
      </c>
      <c r="X194" s="13">
        <v>11</v>
      </c>
      <c r="Y194" s="13">
        <v>6.9</v>
      </c>
      <c r="Z194" s="13">
        <v>0.85</v>
      </c>
      <c r="AA194" s="13">
        <v>3.5000000000000003E-2</v>
      </c>
      <c r="AB194" s="13">
        <v>0.77</v>
      </c>
      <c r="AC194" s="13">
        <v>5.7</v>
      </c>
      <c r="AD194" s="13" t="s">
        <v>60</v>
      </c>
      <c r="AE194" s="13">
        <v>0.11</v>
      </c>
      <c r="AF194" s="13">
        <v>1.9E-2</v>
      </c>
      <c r="AG194" s="13">
        <v>49</v>
      </c>
      <c r="AH194" s="13">
        <v>0.21</v>
      </c>
      <c r="AI194" s="13">
        <v>0.11</v>
      </c>
      <c r="AJ194" s="13">
        <v>0.13</v>
      </c>
      <c r="AK194" s="13">
        <v>7.0000000000000007E-2</v>
      </c>
      <c r="AL194" s="13">
        <v>4.8499999999999996</v>
      </c>
      <c r="AM194" s="13">
        <v>0.12</v>
      </c>
    </row>
    <row r="195" spans="1:40" x14ac:dyDescent="0.2">
      <c r="A195" t="s">
        <v>0</v>
      </c>
      <c r="B195" s="3">
        <v>40938</v>
      </c>
      <c r="C195" s="3">
        <v>40966</v>
      </c>
      <c r="D195">
        <v>2012</v>
      </c>
      <c r="E195">
        <v>2</v>
      </c>
      <c r="F195" s="4">
        <v>22.019463739999999</v>
      </c>
      <c r="G195" s="13">
        <v>4.68</v>
      </c>
      <c r="H195" s="12">
        <v>2.0892961000000002E-2</v>
      </c>
      <c r="I195" s="13">
        <v>1.0471999999999999</v>
      </c>
      <c r="J195" s="13">
        <v>0.88660417999999996</v>
      </c>
      <c r="K195" s="13">
        <v>3.4761000000000002</v>
      </c>
      <c r="L195" s="13">
        <v>0.44280000000000003</v>
      </c>
      <c r="M195" s="13">
        <v>9.9000000000000005E-2</v>
      </c>
      <c r="N195" s="13">
        <v>3.87</v>
      </c>
      <c r="O195" s="13">
        <v>1.0363</v>
      </c>
      <c r="P195" s="13">
        <v>0.36030000000000001</v>
      </c>
      <c r="Q195" s="13">
        <v>1.7319</v>
      </c>
      <c r="R195" s="13">
        <v>2.5659000000000001</v>
      </c>
      <c r="S195" s="13"/>
      <c r="T195" s="13">
        <v>0.98580000000000001</v>
      </c>
      <c r="U195" s="13">
        <v>0.54300000000000004</v>
      </c>
      <c r="V195" s="13">
        <v>0.44400000000000006</v>
      </c>
      <c r="W195" s="13">
        <v>14.4</v>
      </c>
      <c r="X195" s="13">
        <v>26</v>
      </c>
      <c r="Y195" s="13">
        <v>22</v>
      </c>
      <c r="Z195" s="13">
        <v>1.2</v>
      </c>
      <c r="AA195" s="13">
        <v>6.8000000000000005E-2</v>
      </c>
      <c r="AB195" s="13">
        <v>1.1000000000000001</v>
      </c>
      <c r="AC195" s="13">
        <v>18</v>
      </c>
      <c r="AD195" s="13">
        <v>0.13</v>
      </c>
      <c r="AE195" s="13">
        <v>0.36</v>
      </c>
      <c r="AF195" s="13">
        <v>0.11799999999999999</v>
      </c>
      <c r="AG195" s="13">
        <v>290</v>
      </c>
      <c r="AH195" s="13">
        <v>0.43</v>
      </c>
      <c r="AI195" s="13">
        <v>0.19</v>
      </c>
      <c r="AJ195" s="13">
        <v>0.18</v>
      </c>
      <c r="AK195" s="13">
        <v>0.12</v>
      </c>
      <c r="AL195" s="13">
        <v>11</v>
      </c>
      <c r="AM195" s="13">
        <v>0.23</v>
      </c>
    </row>
    <row r="196" spans="1:40" x14ac:dyDescent="0.2">
      <c r="A196" t="s">
        <v>0</v>
      </c>
      <c r="B196" s="3">
        <v>40966</v>
      </c>
      <c r="C196" s="3">
        <v>41000</v>
      </c>
      <c r="D196">
        <v>2012</v>
      </c>
      <c r="E196">
        <v>3</v>
      </c>
      <c r="F196" s="4">
        <v>5.6438777010000001</v>
      </c>
      <c r="G196" s="13">
        <v>4.99</v>
      </c>
      <c r="H196" s="12">
        <v>1.0232929999999999E-2</v>
      </c>
      <c r="I196" s="13">
        <v>0.52700000000000002</v>
      </c>
      <c r="J196" s="13">
        <v>0.42669980000000002</v>
      </c>
      <c r="K196" s="13">
        <v>2.1709999999999998</v>
      </c>
      <c r="L196" s="13">
        <v>0.44019999999999998</v>
      </c>
      <c r="M196" t="s">
        <v>150</v>
      </c>
      <c r="N196" s="13">
        <v>2.7959999999999998</v>
      </c>
      <c r="O196" s="13">
        <v>0.7006</v>
      </c>
      <c r="P196" s="13">
        <v>0.34510000000000002</v>
      </c>
      <c r="Q196" s="13">
        <v>1.1245000000000001</v>
      </c>
      <c r="R196" s="13">
        <v>2.6694</v>
      </c>
      <c r="S196" s="13"/>
      <c r="T196" s="13">
        <v>0.81020000000000003</v>
      </c>
      <c r="U196" s="13">
        <v>0.37</v>
      </c>
      <c r="V196" s="13">
        <v>0.35499999999999998</v>
      </c>
      <c r="W196" s="13">
        <v>16.7</v>
      </c>
      <c r="X196" s="13">
        <v>24</v>
      </c>
      <c r="Y196" s="13">
        <v>35</v>
      </c>
      <c r="Z196" s="13">
        <v>0.72</v>
      </c>
      <c r="AA196" s="13">
        <v>3.7999999999999999E-2</v>
      </c>
      <c r="AB196" s="13">
        <v>0.93</v>
      </c>
      <c r="AC196" s="13">
        <v>14</v>
      </c>
      <c r="AD196" s="13">
        <v>0.12</v>
      </c>
      <c r="AE196" s="13">
        <v>0.28999999999999998</v>
      </c>
      <c r="AF196" s="13">
        <v>4.8000000000000001E-2</v>
      </c>
      <c r="AG196" s="13">
        <v>370</v>
      </c>
      <c r="AH196" s="13">
        <v>0.35</v>
      </c>
      <c r="AI196" s="13">
        <v>0.17</v>
      </c>
      <c r="AJ196" s="13">
        <v>0.17</v>
      </c>
      <c r="AK196" s="13">
        <v>0.04</v>
      </c>
      <c r="AL196" s="13">
        <v>13.9</v>
      </c>
      <c r="AM196" s="13">
        <v>0.57999999999999996</v>
      </c>
      <c r="AN196" t="s">
        <v>69</v>
      </c>
    </row>
    <row r="197" spans="1:40" x14ac:dyDescent="0.2">
      <c r="A197" t="s">
        <v>0</v>
      </c>
      <c r="B197" s="3">
        <v>41000</v>
      </c>
      <c r="C197" s="3">
        <v>41035</v>
      </c>
      <c r="D197">
        <v>2012</v>
      </c>
      <c r="E197">
        <v>4</v>
      </c>
      <c r="F197" s="4">
        <v>37.477572119999998</v>
      </c>
      <c r="G197" s="13">
        <v>4.9000000000000004</v>
      </c>
      <c r="H197" s="12">
        <v>1.2589253999999999E-2</v>
      </c>
      <c r="I197" s="13">
        <v>0.44800000000000001</v>
      </c>
      <c r="J197" s="13">
        <v>0.38650780000000001</v>
      </c>
      <c r="K197" s="13">
        <v>1.331</v>
      </c>
      <c r="L197" s="13">
        <v>0.38900000000000001</v>
      </c>
      <c r="M197" s="13">
        <v>0.111</v>
      </c>
      <c r="N197" s="13">
        <v>2.5710000000000002</v>
      </c>
      <c r="O197" s="13">
        <v>0.72740000000000005</v>
      </c>
      <c r="P197" s="13">
        <v>0.25280000000000002</v>
      </c>
      <c r="Q197" s="13">
        <v>0.94969999999999999</v>
      </c>
      <c r="R197" s="13">
        <v>2.2256</v>
      </c>
      <c r="S197" s="13"/>
      <c r="T197" s="13">
        <v>0.94100000000000006</v>
      </c>
      <c r="U197" s="13">
        <v>0.55200000000000005</v>
      </c>
      <c r="V197" s="13">
        <v>0.44100000000000006</v>
      </c>
      <c r="W197" s="13">
        <v>18.739999999999998</v>
      </c>
      <c r="X197" s="13">
        <v>27</v>
      </c>
      <c r="Y197" s="13">
        <v>26</v>
      </c>
      <c r="Z197" s="13">
        <v>0.82</v>
      </c>
      <c r="AA197" s="13">
        <v>4.2000000000000003E-2</v>
      </c>
      <c r="AB197" s="13">
        <v>2.2000000000000002</v>
      </c>
      <c r="AC197" s="13">
        <v>13</v>
      </c>
      <c r="AD197" s="13">
        <v>0.11</v>
      </c>
      <c r="AE197" s="13">
        <v>0.3</v>
      </c>
      <c r="AF197" s="13">
        <v>6.4000000000000001E-2</v>
      </c>
      <c r="AG197" s="13">
        <v>270</v>
      </c>
      <c r="AH197" s="13">
        <v>0.37</v>
      </c>
      <c r="AI197" s="13">
        <v>0.19</v>
      </c>
      <c r="AJ197" s="13">
        <v>0.17</v>
      </c>
      <c r="AK197" s="13">
        <v>0.09</v>
      </c>
      <c r="AL197" s="13">
        <v>17</v>
      </c>
      <c r="AM197" s="13">
        <v>0.35899999999999999</v>
      </c>
      <c r="AN197" t="s">
        <v>63</v>
      </c>
    </row>
    <row r="198" spans="1:40" x14ac:dyDescent="0.2">
      <c r="A198" t="s">
        <v>0</v>
      </c>
      <c r="B198" s="3">
        <v>41035</v>
      </c>
      <c r="C198" s="3">
        <v>41058</v>
      </c>
      <c r="D198">
        <v>2012</v>
      </c>
      <c r="E198">
        <v>5</v>
      </c>
      <c r="F198" s="4">
        <v>43.033011139999999</v>
      </c>
      <c r="G198" s="13">
        <v>5.3</v>
      </c>
      <c r="H198" s="12">
        <v>5.0118719999999997E-3</v>
      </c>
      <c r="I198" s="13">
        <v>0.26729999999999998</v>
      </c>
      <c r="J198" s="13">
        <v>0.22758186</v>
      </c>
      <c r="K198" s="13">
        <v>0.85970000000000002</v>
      </c>
      <c r="L198" s="13">
        <v>0.15390000000000001</v>
      </c>
      <c r="M198" s="13">
        <v>0.13600000000000001</v>
      </c>
      <c r="N198" s="13">
        <v>1.7270000000000001</v>
      </c>
      <c r="O198" s="13">
        <v>0.57069999999999999</v>
      </c>
      <c r="P198" s="13">
        <v>0.17730000000000001</v>
      </c>
      <c r="Q198" s="13">
        <v>0.59489999999999998</v>
      </c>
      <c r="R198" s="13">
        <v>2.0049000000000001</v>
      </c>
      <c r="S198" s="13"/>
      <c r="T198" s="13">
        <v>0.6421</v>
      </c>
      <c r="U198" s="13">
        <v>0.48820000000000002</v>
      </c>
      <c r="V198" s="13">
        <v>0.35220000000000001</v>
      </c>
      <c r="W198" s="13">
        <v>15.505000000000001</v>
      </c>
      <c r="X198" s="13">
        <v>33</v>
      </c>
      <c r="Y198" s="13">
        <v>29</v>
      </c>
      <c r="Z198" s="13">
        <v>0.52</v>
      </c>
      <c r="AA198" s="13">
        <v>4.1000000000000002E-2</v>
      </c>
      <c r="AB198" s="13">
        <v>0.83</v>
      </c>
      <c r="AC198" s="13">
        <v>11</v>
      </c>
      <c r="AD198" s="13">
        <v>0.11</v>
      </c>
      <c r="AE198" s="13">
        <v>0.31</v>
      </c>
      <c r="AF198" s="13">
        <v>4.2000000000000003E-2</v>
      </c>
      <c r="AG198" s="13">
        <v>140</v>
      </c>
      <c r="AH198" s="13">
        <v>0.35</v>
      </c>
      <c r="AI198" s="13">
        <v>0.15</v>
      </c>
      <c r="AJ198" s="13">
        <v>0.1</v>
      </c>
      <c r="AK198" s="13">
        <v>0.04</v>
      </c>
      <c r="AL198" s="13">
        <v>15.68</v>
      </c>
      <c r="AM198" s="13">
        <v>0.36799999999999999</v>
      </c>
      <c r="AN198" t="s">
        <v>61</v>
      </c>
    </row>
    <row r="199" spans="1:40" x14ac:dyDescent="0.2">
      <c r="A199" t="s">
        <v>0</v>
      </c>
      <c r="B199" s="3">
        <v>41058</v>
      </c>
      <c r="C199" s="3">
        <v>41084</v>
      </c>
      <c r="D199">
        <v>2012</v>
      </c>
      <c r="E199">
        <v>6</v>
      </c>
      <c r="F199" s="4">
        <v>25.332240550000002</v>
      </c>
      <c r="G199" s="13">
        <v>5.0599999999999996</v>
      </c>
      <c r="H199" s="12">
        <v>8.7096359999999998E-3</v>
      </c>
      <c r="I199" s="13">
        <v>0.1706</v>
      </c>
      <c r="J199" s="13">
        <v>0.12123067999999999</v>
      </c>
      <c r="K199" s="13">
        <v>1.0686</v>
      </c>
      <c r="L199" t="s">
        <v>148</v>
      </c>
      <c r="M199" t="s">
        <v>150</v>
      </c>
      <c r="N199" s="13">
        <v>1.6639999999999999</v>
      </c>
      <c r="O199" s="13">
        <v>0.44190000000000002</v>
      </c>
      <c r="P199" s="13">
        <v>0.1812</v>
      </c>
      <c r="Q199" s="13">
        <v>0.44350000000000001</v>
      </c>
      <c r="R199" s="13">
        <v>2.1313</v>
      </c>
      <c r="S199" s="13"/>
      <c r="T199" s="13">
        <v>0.29199999999999998</v>
      </c>
      <c r="U199" s="13">
        <v>0.28699999999999998</v>
      </c>
      <c r="V199" s="13">
        <v>0.27199999999999996</v>
      </c>
      <c r="W199" s="13">
        <v>17.850999999999999</v>
      </c>
      <c r="X199" s="13">
        <v>20</v>
      </c>
      <c r="Y199" s="13">
        <v>19</v>
      </c>
      <c r="Z199" s="13">
        <v>0.42</v>
      </c>
      <c r="AA199" s="13">
        <v>2.5999999999999999E-2</v>
      </c>
      <c r="AB199" s="13">
        <v>0.76</v>
      </c>
      <c r="AC199" s="13">
        <v>8.6999999999999993</v>
      </c>
      <c r="AD199" s="13">
        <v>0.1</v>
      </c>
      <c r="AE199" s="13">
        <v>0.31</v>
      </c>
      <c r="AF199" s="13">
        <v>3.7999999999999999E-2</v>
      </c>
      <c r="AG199" s="13">
        <v>140</v>
      </c>
      <c r="AH199" s="13">
        <v>0.24</v>
      </c>
      <c r="AI199" s="13">
        <v>0.1</v>
      </c>
      <c r="AJ199" s="13">
        <v>0.14000000000000001</v>
      </c>
      <c r="AK199" s="13">
        <v>0.02</v>
      </c>
      <c r="AL199" s="13">
        <v>12</v>
      </c>
      <c r="AM199" s="13">
        <v>0.27</v>
      </c>
      <c r="AN199" t="s">
        <v>64</v>
      </c>
    </row>
    <row r="200" spans="1:40" x14ac:dyDescent="0.2">
      <c r="A200" t="s">
        <v>0</v>
      </c>
      <c r="B200" s="3">
        <v>41084</v>
      </c>
      <c r="C200" s="3">
        <v>41119</v>
      </c>
      <c r="D200">
        <v>2012</v>
      </c>
      <c r="E200">
        <v>7</v>
      </c>
      <c r="F200" s="4">
        <v>81.29635356</v>
      </c>
      <c r="G200" s="13">
        <v>5.24</v>
      </c>
      <c r="H200" s="12">
        <v>5.7543990000000003E-3</v>
      </c>
      <c r="I200" s="13">
        <v>0.16869999999999999</v>
      </c>
      <c r="J200" s="13">
        <v>0.13392525999999999</v>
      </c>
      <c r="K200" s="13">
        <v>0.75270000000000004</v>
      </c>
      <c r="L200" s="13">
        <v>1.1599999999999999E-2</v>
      </c>
      <c r="M200" t="s">
        <v>150</v>
      </c>
      <c r="N200" s="13">
        <v>1.577</v>
      </c>
      <c r="O200" s="13">
        <v>0.52090000000000003</v>
      </c>
      <c r="P200" s="13">
        <v>0.15640000000000001</v>
      </c>
      <c r="Q200" s="13">
        <v>0.45450000000000002</v>
      </c>
      <c r="R200" s="13">
        <v>2.3422999999999998</v>
      </c>
      <c r="S200" s="13"/>
      <c r="T200" s="13">
        <v>0.35859999999999997</v>
      </c>
      <c r="U200" s="13">
        <v>0.34699999999999998</v>
      </c>
      <c r="V200" s="13">
        <v>0.33199999999999996</v>
      </c>
      <c r="W200" s="13">
        <v>15.707000000000001</v>
      </c>
      <c r="X200" s="13">
        <v>23</v>
      </c>
      <c r="Y200" s="13">
        <v>30</v>
      </c>
      <c r="Z200" s="13">
        <v>0.47</v>
      </c>
      <c r="AA200" s="13">
        <v>3.1E-2</v>
      </c>
      <c r="AB200" s="13">
        <v>0.88</v>
      </c>
      <c r="AC200" s="13">
        <v>11</v>
      </c>
      <c r="AD200" s="13">
        <v>0.09</v>
      </c>
      <c r="AE200" s="13">
        <v>0.31</v>
      </c>
      <c r="AF200" s="13">
        <v>5.0999999999999997E-2</v>
      </c>
      <c r="AG200" s="13">
        <v>150</v>
      </c>
      <c r="AH200" s="13">
        <v>0.32</v>
      </c>
      <c r="AI200" s="13">
        <v>0.13</v>
      </c>
      <c r="AJ200" s="13">
        <v>0.12</v>
      </c>
      <c r="AK200" s="13">
        <v>0.03</v>
      </c>
      <c r="AL200" s="13">
        <v>21</v>
      </c>
      <c r="AM200" s="13">
        <v>0.59</v>
      </c>
    </row>
    <row r="201" spans="1:40" x14ac:dyDescent="0.2">
      <c r="A201" t="s">
        <v>0</v>
      </c>
      <c r="B201" s="3">
        <v>41119</v>
      </c>
      <c r="C201" s="3">
        <v>41147</v>
      </c>
      <c r="D201">
        <v>2012</v>
      </c>
      <c r="E201">
        <v>8</v>
      </c>
      <c r="F201" s="4">
        <v>58.189958420000004</v>
      </c>
      <c r="G201" s="13">
        <v>5.31</v>
      </c>
      <c r="H201" s="12">
        <v>4.8977880000000001E-3</v>
      </c>
      <c r="I201" s="13">
        <v>0.1103</v>
      </c>
      <c r="J201" s="13">
        <v>7.0179920000000007E-2</v>
      </c>
      <c r="K201" s="13">
        <v>0.86839999999999995</v>
      </c>
      <c r="L201" t="s">
        <v>148</v>
      </c>
      <c r="M201" t="s">
        <v>155</v>
      </c>
      <c r="N201" s="13">
        <v>1.5860000000000001</v>
      </c>
      <c r="O201" s="13">
        <v>0.46899999999999997</v>
      </c>
      <c r="P201" s="13">
        <v>0.15590000000000001</v>
      </c>
      <c r="Q201" s="13">
        <v>0.43559999999999999</v>
      </c>
      <c r="R201" s="13">
        <v>2.4260999999999999</v>
      </c>
      <c r="S201" s="13"/>
      <c r="T201" s="13">
        <v>0.38400000000000001</v>
      </c>
      <c r="U201" s="13">
        <v>0.379</v>
      </c>
      <c r="V201" s="13">
        <v>0.36899999999999999</v>
      </c>
      <c r="W201" s="13">
        <v>16.981833200000001</v>
      </c>
      <c r="X201" s="13">
        <v>18</v>
      </c>
      <c r="Y201" s="13">
        <v>20</v>
      </c>
      <c r="Z201" s="13">
        <v>0.37</v>
      </c>
      <c r="AA201" s="13">
        <v>2.4E-2</v>
      </c>
      <c r="AB201" s="13">
        <v>0.98</v>
      </c>
      <c r="AC201" s="13">
        <v>10</v>
      </c>
      <c r="AD201" s="13">
        <v>0.11</v>
      </c>
      <c r="AE201" s="13">
        <v>0.38</v>
      </c>
      <c r="AF201" s="13">
        <v>5.2999999999999999E-2</v>
      </c>
      <c r="AG201" s="13">
        <v>130</v>
      </c>
      <c r="AH201" s="13">
        <v>0.28999999999999998</v>
      </c>
      <c r="AI201" s="13">
        <v>0.11</v>
      </c>
      <c r="AJ201" s="13">
        <v>0.11</v>
      </c>
      <c r="AK201" s="13">
        <v>0.03</v>
      </c>
      <c r="AL201" s="13">
        <v>20</v>
      </c>
      <c r="AM201" s="13">
        <v>0.13</v>
      </c>
      <c r="AN201" t="s">
        <v>68</v>
      </c>
    </row>
    <row r="202" spans="1:40" x14ac:dyDescent="0.2">
      <c r="A202" t="s">
        <v>0</v>
      </c>
      <c r="B202" s="3">
        <v>41147</v>
      </c>
      <c r="C202" s="3">
        <v>41182</v>
      </c>
      <c r="D202">
        <v>2012</v>
      </c>
      <c r="E202">
        <v>9</v>
      </c>
      <c r="F202" s="4">
        <v>78.911519200000001</v>
      </c>
      <c r="G202" s="13">
        <v>5.49</v>
      </c>
      <c r="H202" s="12">
        <v>3.2359369999999999E-3</v>
      </c>
      <c r="I202" s="13">
        <v>0.14799999999999999</v>
      </c>
      <c r="J202" s="13">
        <v>9.0712000000000001E-2</v>
      </c>
      <c r="K202" s="13">
        <v>1.24</v>
      </c>
      <c r="L202" t="s">
        <v>148</v>
      </c>
      <c r="M202" t="s">
        <v>155</v>
      </c>
      <c r="N202" s="13">
        <v>1.6879999999999999</v>
      </c>
      <c r="O202" s="13">
        <v>0.42749999999999999</v>
      </c>
      <c r="P202" s="13">
        <v>0.17249999999999999</v>
      </c>
      <c r="Q202" s="13">
        <v>0.55820000000000003</v>
      </c>
      <c r="R202" s="13">
        <v>2.6863000000000001</v>
      </c>
      <c r="S202" s="13"/>
      <c r="T202" s="13">
        <v>0.27400000000000002</v>
      </c>
      <c r="U202" s="13">
        <v>0.26900000000000002</v>
      </c>
      <c r="V202" s="13">
        <v>0.25900000000000001</v>
      </c>
      <c r="W202" s="13">
        <v>17.337</v>
      </c>
      <c r="X202" s="13">
        <v>13</v>
      </c>
      <c r="Y202" s="13">
        <v>17</v>
      </c>
      <c r="Z202" s="13">
        <v>0.36</v>
      </c>
      <c r="AA202" s="13">
        <v>0.02</v>
      </c>
      <c r="AB202" s="13">
        <v>0.69</v>
      </c>
      <c r="AC202" s="13">
        <v>8.9</v>
      </c>
      <c r="AD202" s="13">
        <v>0.06</v>
      </c>
      <c r="AE202" s="13">
        <v>0.25</v>
      </c>
      <c r="AF202" s="13">
        <v>5.7000000000000002E-2</v>
      </c>
      <c r="AG202" s="13">
        <v>100</v>
      </c>
      <c r="AH202" s="13">
        <v>0.2</v>
      </c>
      <c r="AI202" s="13">
        <v>0.09</v>
      </c>
      <c r="AJ202" s="13">
        <v>0.1</v>
      </c>
      <c r="AK202" s="13">
        <v>0.04</v>
      </c>
      <c r="AL202" s="13">
        <v>17</v>
      </c>
      <c r="AM202" s="13">
        <v>0.46</v>
      </c>
      <c r="AN202" t="s">
        <v>64</v>
      </c>
    </row>
    <row r="203" spans="1:40" x14ac:dyDescent="0.2">
      <c r="A203" t="s">
        <v>0</v>
      </c>
      <c r="B203" s="3">
        <v>41182</v>
      </c>
      <c r="C203" s="3">
        <v>41212</v>
      </c>
      <c r="D203">
        <v>2012</v>
      </c>
      <c r="E203">
        <v>10</v>
      </c>
      <c r="F203" s="4">
        <v>150.5095464</v>
      </c>
      <c r="G203" s="13">
        <v>5.32</v>
      </c>
      <c r="H203" s="12">
        <v>4.7863009999999998E-3</v>
      </c>
      <c r="I203" s="13">
        <v>0.16200000000000001</v>
      </c>
      <c r="J203" s="13">
        <v>0.1157538</v>
      </c>
      <c r="K203" s="13">
        <v>1.0009999999999999</v>
      </c>
      <c r="L203" s="13">
        <v>6.7000000000000004E-2</v>
      </c>
      <c r="M203" s="13">
        <v>2.1000000000000001E-2</v>
      </c>
      <c r="N203" s="13">
        <v>1.62</v>
      </c>
      <c r="O203" s="13">
        <v>0.5</v>
      </c>
      <c r="P203" s="13">
        <v>0.19400000000000001</v>
      </c>
      <c r="Q203" s="13">
        <v>0.54</v>
      </c>
      <c r="R203" s="13">
        <v>2.3290000000000002</v>
      </c>
      <c r="S203" s="13"/>
      <c r="T203" s="13">
        <v>0.45</v>
      </c>
      <c r="U203" s="13">
        <v>0.38300000000000001</v>
      </c>
      <c r="V203" s="13">
        <v>0.36199999999999999</v>
      </c>
      <c r="W203" s="13">
        <v>15.125999999999999</v>
      </c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>
        <v>17</v>
      </c>
      <c r="AM203" s="13">
        <v>0.12</v>
      </c>
    </row>
    <row r="204" spans="1:40" x14ac:dyDescent="0.2">
      <c r="A204" t="s">
        <v>0</v>
      </c>
      <c r="B204" s="3">
        <v>41212</v>
      </c>
      <c r="C204" s="3">
        <v>41238</v>
      </c>
      <c r="D204">
        <v>2012</v>
      </c>
      <c r="E204">
        <v>11</v>
      </c>
      <c r="F204" s="4">
        <v>18.32175076</v>
      </c>
      <c r="G204" s="13">
        <v>4.87</v>
      </c>
      <c r="H204" s="12">
        <v>1.3489629E-2</v>
      </c>
      <c r="I204" s="13">
        <v>0.93500000000000005</v>
      </c>
      <c r="J204" s="13">
        <v>0.86177300000000001</v>
      </c>
      <c r="K204" s="13">
        <v>1.585</v>
      </c>
      <c r="L204" s="13">
        <v>0.36</v>
      </c>
      <c r="M204" s="13">
        <v>0.161</v>
      </c>
      <c r="N204" s="13">
        <v>3.2330000000000001</v>
      </c>
      <c r="O204" s="13">
        <v>0.96599999999999997</v>
      </c>
      <c r="P204" s="13">
        <v>0.37</v>
      </c>
      <c r="Q204" s="13">
        <v>1.21</v>
      </c>
      <c r="R204" s="13">
        <v>3.3210000000000002</v>
      </c>
      <c r="S204" s="13"/>
      <c r="T204" s="13">
        <v>0.97599999999999998</v>
      </c>
      <c r="U204" s="13">
        <v>0.61599999999999999</v>
      </c>
      <c r="V204" s="13">
        <v>0.45499999999999996</v>
      </c>
      <c r="W204" s="13">
        <v>22.193999999999999</v>
      </c>
      <c r="X204" s="13">
        <v>30</v>
      </c>
      <c r="Y204" s="13">
        <v>63</v>
      </c>
      <c r="Z204" s="13">
        <v>1.2</v>
      </c>
      <c r="AA204" s="13">
        <v>6.0999999999999999E-2</v>
      </c>
      <c r="AB204" s="13">
        <v>1.3</v>
      </c>
      <c r="AC204" s="13">
        <v>28</v>
      </c>
      <c r="AD204" s="13">
        <v>8.6999999999999994E-2</v>
      </c>
      <c r="AE204" s="13">
        <v>0.51</v>
      </c>
      <c r="AF204" s="13">
        <v>0.12</v>
      </c>
      <c r="AG204" s="13">
        <v>870</v>
      </c>
      <c r="AH204" s="13">
        <v>0.38</v>
      </c>
      <c r="AI204" s="13">
        <v>0.21</v>
      </c>
      <c r="AJ204" s="13" t="s">
        <v>59</v>
      </c>
      <c r="AK204" s="13">
        <v>0.08</v>
      </c>
      <c r="AL204" s="13">
        <v>23</v>
      </c>
      <c r="AM204" s="13">
        <v>0.24</v>
      </c>
      <c r="AN204" t="s">
        <v>64</v>
      </c>
    </row>
    <row r="205" spans="1:40" x14ac:dyDescent="0.2">
      <c r="A205" t="s">
        <v>0</v>
      </c>
      <c r="B205" s="3">
        <v>41238</v>
      </c>
      <c r="C205" s="3">
        <v>41280</v>
      </c>
      <c r="D205">
        <v>2012</v>
      </c>
      <c r="E205">
        <v>12</v>
      </c>
      <c r="F205" s="4">
        <v>92.63744088</v>
      </c>
      <c r="G205" s="13">
        <v>4.91</v>
      </c>
      <c r="H205" s="12">
        <v>1.2302688000000001E-2</v>
      </c>
      <c r="I205" s="13">
        <v>0.48170000000000002</v>
      </c>
      <c r="J205" s="13">
        <v>0.45809179999999999</v>
      </c>
      <c r="K205" s="13">
        <v>0.51100000000000001</v>
      </c>
      <c r="L205" s="13">
        <v>0.18290000000000001</v>
      </c>
      <c r="M205" t="s">
        <v>150</v>
      </c>
      <c r="N205" s="13">
        <v>1.3939999999999999</v>
      </c>
      <c r="O205" s="13">
        <v>0.23899999999999999</v>
      </c>
      <c r="P205" s="13">
        <v>9.7000000000000003E-2</v>
      </c>
      <c r="Q205" s="13">
        <v>0.40699999999999997</v>
      </c>
      <c r="R205" s="13">
        <v>0.77900000000000003</v>
      </c>
      <c r="S205" s="13"/>
      <c r="T205" s="13">
        <v>0.28290000000000004</v>
      </c>
      <c r="U205" t="s">
        <v>149</v>
      </c>
      <c r="V205" s="13">
        <v>8.5000000000000006E-2</v>
      </c>
      <c r="W205" s="13">
        <v>3.456</v>
      </c>
      <c r="X205" s="13" t="s">
        <v>37</v>
      </c>
      <c r="Y205" s="13">
        <v>5.3</v>
      </c>
      <c r="Z205" s="13">
        <v>0.62</v>
      </c>
      <c r="AA205" s="13">
        <v>2.4E-2</v>
      </c>
      <c r="AB205" s="13">
        <v>0.45</v>
      </c>
      <c r="AC205" s="13">
        <v>5.0999999999999996</v>
      </c>
      <c r="AD205" s="13">
        <v>0.05</v>
      </c>
      <c r="AE205" s="13">
        <v>0.1</v>
      </c>
      <c r="AF205" s="13">
        <v>1.4E-2</v>
      </c>
      <c r="AG205" s="13">
        <v>64</v>
      </c>
      <c r="AH205" s="13">
        <v>0.19</v>
      </c>
      <c r="AI205" s="13">
        <v>0.14000000000000001</v>
      </c>
      <c r="AJ205" s="13" t="s">
        <v>59</v>
      </c>
      <c r="AK205" s="13">
        <v>7.0000000000000007E-2</v>
      </c>
      <c r="AL205" s="13">
        <v>4.5999999999999996</v>
      </c>
      <c r="AM205" s="13">
        <v>0.15</v>
      </c>
      <c r="AN205" t="s">
        <v>61</v>
      </c>
    </row>
    <row r="206" spans="1:40" x14ac:dyDescent="0.2">
      <c r="A206" t="s">
        <v>0</v>
      </c>
      <c r="B206" s="3">
        <v>41280</v>
      </c>
      <c r="C206" s="3">
        <v>41303</v>
      </c>
      <c r="D206">
        <v>2013</v>
      </c>
      <c r="E206">
        <v>1</v>
      </c>
      <c r="F206" s="4">
        <v>15.49981191</v>
      </c>
      <c r="G206" s="13">
        <v>4.74</v>
      </c>
      <c r="H206" s="12">
        <v>1.8197009E-2</v>
      </c>
      <c r="I206" s="13">
        <v>0.74299999999999999</v>
      </c>
      <c r="J206" s="13">
        <v>0.62186359999999996</v>
      </c>
      <c r="K206" s="13">
        <v>2.6219999999999999</v>
      </c>
      <c r="L206" s="13">
        <v>0.44590000000000002</v>
      </c>
      <c r="M206" s="13">
        <v>0.14799999999999999</v>
      </c>
      <c r="N206" s="13">
        <v>3.0179999999999998</v>
      </c>
      <c r="O206" s="13">
        <v>0.83099999999999996</v>
      </c>
      <c r="P206" s="13">
        <v>0.33200000000000002</v>
      </c>
      <c r="Q206" s="13">
        <v>1.1220000000000001</v>
      </c>
      <c r="R206" s="13">
        <v>1.46</v>
      </c>
      <c r="S206" s="13"/>
      <c r="T206" s="13">
        <v>0.78790000000000004</v>
      </c>
      <c r="U206" s="13">
        <v>0.34200000000000003</v>
      </c>
      <c r="V206" s="13">
        <v>0.19400000000000003</v>
      </c>
      <c r="W206" s="13">
        <v>7.5490000000000004</v>
      </c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t="s">
        <v>64</v>
      </c>
    </row>
    <row r="207" spans="1:40" x14ac:dyDescent="0.2">
      <c r="A207" t="s">
        <v>0</v>
      </c>
      <c r="B207" s="3">
        <v>41303</v>
      </c>
      <c r="C207" s="3">
        <v>41330</v>
      </c>
      <c r="D207">
        <v>2013</v>
      </c>
      <c r="E207">
        <v>2</v>
      </c>
      <c r="F207" s="4">
        <v>24.605082589999999</v>
      </c>
      <c r="G207" s="13">
        <v>4.66</v>
      </c>
      <c r="H207" s="12">
        <v>2.1877615999999999E-2</v>
      </c>
      <c r="I207" s="13">
        <v>0.54149999999999998</v>
      </c>
      <c r="J207" s="13">
        <v>0.47483802000000003</v>
      </c>
      <c r="K207" s="13">
        <v>1.4429000000000001</v>
      </c>
      <c r="L207" s="13">
        <v>0.317</v>
      </c>
      <c r="M207" s="13">
        <v>0.19900000000000001</v>
      </c>
      <c r="N207" s="13">
        <v>2.306</v>
      </c>
      <c r="O207" s="13">
        <v>0.35299999999999998</v>
      </c>
      <c r="P207" s="13">
        <v>0.13200000000000001</v>
      </c>
      <c r="Q207" s="13">
        <v>0.68600000000000005</v>
      </c>
      <c r="R207" s="13">
        <v>0.96699999999999997</v>
      </c>
      <c r="S207" s="13"/>
      <c r="T207" s="13">
        <v>0.67700000000000005</v>
      </c>
      <c r="U207" s="13">
        <v>0.36</v>
      </c>
      <c r="V207" s="13">
        <v>0.16099999999999998</v>
      </c>
      <c r="W207" s="13">
        <v>4.8410000000000002</v>
      </c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t="s">
        <v>24</v>
      </c>
    </row>
    <row r="208" spans="1:40" x14ac:dyDescent="0.2">
      <c r="A208" t="s">
        <v>0</v>
      </c>
      <c r="B208" s="3">
        <v>41330</v>
      </c>
      <c r="C208" s="3">
        <v>41365</v>
      </c>
      <c r="D208">
        <v>2013</v>
      </c>
      <c r="E208">
        <v>3</v>
      </c>
      <c r="F208" s="4">
        <v>1.2789082469999999</v>
      </c>
      <c r="G208" s="13">
        <v>4.96</v>
      </c>
      <c r="H208" s="12">
        <v>1.0964781999999999E-2</v>
      </c>
      <c r="I208" s="13">
        <v>0.86929999999999996</v>
      </c>
      <c r="J208" s="13">
        <v>0.76984525999999998</v>
      </c>
      <c r="K208" s="13">
        <v>2.1526999999999998</v>
      </c>
      <c r="L208" t="s">
        <v>148</v>
      </c>
      <c r="M208" t="s">
        <v>155</v>
      </c>
      <c r="N208" s="13">
        <v>3.0190000000000001</v>
      </c>
      <c r="O208" s="13">
        <v>0.53800000000000003</v>
      </c>
      <c r="P208" s="13">
        <v>0.23599999999999999</v>
      </c>
      <c r="Q208" s="13">
        <v>1.2170000000000001</v>
      </c>
      <c r="R208" s="13">
        <v>3.6040000000000001</v>
      </c>
      <c r="S208" s="13"/>
      <c r="T208" s="13">
        <v>0.374</v>
      </c>
      <c r="U208" s="13">
        <v>0.36899999999999999</v>
      </c>
      <c r="V208" s="13">
        <v>0.35899999999999999</v>
      </c>
      <c r="W208" s="13">
        <v>17.413</v>
      </c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t="s">
        <v>64</v>
      </c>
    </row>
    <row r="209" spans="1:40" x14ac:dyDescent="0.2">
      <c r="A209" t="s">
        <v>0</v>
      </c>
      <c r="B209" s="3">
        <v>41365</v>
      </c>
      <c r="C209" s="3">
        <v>41399</v>
      </c>
      <c r="D209">
        <v>2013</v>
      </c>
      <c r="E209">
        <v>4</v>
      </c>
      <c r="F209" s="4">
        <v>28.667315299999999</v>
      </c>
      <c r="G209" s="13">
        <v>5.13</v>
      </c>
      <c r="H209" s="12">
        <v>7.4131020000000004E-3</v>
      </c>
      <c r="I209" s="13">
        <v>0.78400000000000003</v>
      </c>
      <c r="J209" s="13">
        <v>0.61389159999999998</v>
      </c>
      <c r="K209" s="13">
        <v>3.6819999999999999</v>
      </c>
      <c r="L209" t="s">
        <v>148</v>
      </c>
      <c r="M209" t="s">
        <v>150</v>
      </c>
      <c r="N209" s="13">
        <v>4.01</v>
      </c>
      <c r="O209" s="13">
        <v>1.2589999999999999</v>
      </c>
      <c r="P209" s="13">
        <v>0.62690000000000001</v>
      </c>
      <c r="Q209" s="13">
        <v>1.4888999999999999</v>
      </c>
      <c r="R209" s="13">
        <v>4.8825000000000003</v>
      </c>
      <c r="S209" s="13"/>
      <c r="T209" s="13">
        <v>0.56799999999999995</v>
      </c>
      <c r="U209" s="13">
        <v>0.56299999999999994</v>
      </c>
      <c r="V209" s="13">
        <v>0.54799999999999993</v>
      </c>
      <c r="W209" s="13">
        <v>33.247</v>
      </c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</row>
    <row r="210" spans="1:40" x14ac:dyDescent="0.2">
      <c r="A210" t="s">
        <v>0</v>
      </c>
      <c r="B210" s="3">
        <v>41399</v>
      </c>
      <c r="C210" s="3">
        <v>41420</v>
      </c>
      <c r="D210">
        <v>2013</v>
      </c>
      <c r="E210">
        <v>5</v>
      </c>
      <c r="F210" s="4">
        <v>35.666522780000001</v>
      </c>
      <c r="G210" s="13">
        <v>5.09</v>
      </c>
      <c r="H210" s="12">
        <v>8.1283050000000006E-3</v>
      </c>
      <c r="I210" s="13">
        <v>0.55600000000000005</v>
      </c>
      <c r="J210" s="13">
        <v>0.43680400000000003</v>
      </c>
      <c r="K210" s="13">
        <v>2.58</v>
      </c>
      <c r="L210" s="13">
        <v>0.44569999999999999</v>
      </c>
      <c r="M210" s="13">
        <v>0.20599999999999999</v>
      </c>
      <c r="N210" s="13">
        <v>3.37</v>
      </c>
      <c r="O210" s="13">
        <v>1.2813000000000001</v>
      </c>
      <c r="P210" s="13">
        <v>0.45660000000000001</v>
      </c>
      <c r="Q210" s="13">
        <v>1.1928000000000001</v>
      </c>
      <c r="R210" s="13">
        <v>3.5270999999999999</v>
      </c>
      <c r="S210" s="13"/>
      <c r="T210" s="13">
        <v>1.2257</v>
      </c>
      <c r="U210" s="13">
        <v>0.78</v>
      </c>
      <c r="V210" s="13">
        <v>0.57400000000000007</v>
      </c>
      <c r="W210" s="13">
        <v>24.023</v>
      </c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t="s">
        <v>61</v>
      </c>
    </row>
    <row r="211" spans="1:40" x14ac:dyDescent="0.2">
      <c r="A211" t="s">
        <v>0</v>
      </c>
      <c r="B211" s="3">
        <v>41420</v>
      </c>
      <c r="C211" s="3">
        <v>41455</v>
      </c>
      <c r="D211">
        <v>2013</v>
      </c>
      <c r="E211">
        <v>6</v>
      </c>
      <c r="F211" s="4">
        <v>69.531170709999998</v>
      </c>
      <c r="G211" s="13">
        <v>5.28</v>
      </c>
      <c r="H211" s="12">
        <v>5.2480749999999996E-3</v>
      </c>
      <c r="I211" s="13">
        <v>0.23599999999999999</v>
      </c>
      <c r="J211" s="13">
        <v>0.20061080000000001</v>
      </c>
      <c r="K211" s="13">
        <v>0.76600000000000001</v>
      </c>
      <c r="L211" s="13">
        <v>5.0999999999999997E-2</v>
      </c>
      <c r="M211" s="13">
        <v>0.05</v>
      </c>
      <c r="N211" s="13">
        <v>1.76</v>
      </c>
      <c r="O211" s="13">
        <v>0.61070000000000002</v>
      </c>
      <c r="P211" s="13">
        <v>0.24740000000000001</v>
      </c>
      <c r="Q211" s="13">
        <v>0.45479999999999998</v>
      </c>
      <c r="R211" s="13">
        <v>2.5019</v>
      </c>
      <c r="S211" s="13"/>
      <c r="T211" s="13">
        <v>0.42899999999999999</v>
      </c>
      <c r="U211" s="13">
        <v>0.378</v>
      </c>
      <c r="V211" s="13">
        <v>0.32800000000000001</v>
      </c>
      <c r="W211" s="13">
        <v>14.888</v>
      </c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t="s">
        <v>64</v>
      </c>
    </row>
    <row r="212" spans="1:40" x14ac:dyDescent="0.2">
      <c r="A212" t="s">
        <v>0</v>
      </c>
      <c r="B212" s="3">
        <v>41455</v>
      </c>
      <c r="C212" s="3">
        <v>41484</v>
      </c>
      <c r="D212">
        <v>2013</v>
      </c>
      <c r="E212">
        <v>7</v>
      </c>
      <c r="F212" s="4">
        <v>21.83448349</v>
      </c>
      <c r="G212" s="13">
        <v>5.33</v>
      </c>
      <c r="H212" s="12">
        <v>4.6773509999999997E-3</v>
      </c>
      <c r="I212" s="13">
        <v>0.224</v>
      </c>
      <c r="J212" s="13">
        <v>0.17913979999999999</v>
      </c>
      <c r="K212" s="13">
        <v>0.97099999999999997</v>
      </c>
      <c r="L212" t="s">
        <v>148</v>
      </c>
      <c r="M212" t="s">
        <v>155</v>
      </c>
      <c r="N212" s="13">
        <v>1.712</v>
      </c>
      <c r="O212" s="13">
        <v>0.60580000000000001</v>
      </c>
      <c r="P212" s="13">
        <v>0.25090000000000001</v>
      </c>
      <c r="Q212" s="13">
        <v>0.37890000000000001</v>
      </c>
      <c r="R212" s="13">
        <v>2.4411</v>
      </c>
      <c r="S212" s="13"/>
      <c r="T212" s="13">
        <v>0.42499999999999999</v>
      </c>
      <c r="U212" s="13">
        <v>0.42</v>
      </c>
      <c r="V212" s="13">
        <v>0.41</v>
      </c>
      <c r="W212" s="13">
        <v>13.622999999999999</v>
      </c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t="s">
        <v>64</v>
      </c>
    </row>
    <row r="213" spans="1:40" x14ac:dyDescent="0.2">
      <c r="A213" t="s">
        <v>0</v>
      </c>
      <c r="B213" s="3">
        <v>41484</v>
      </c>
      <c r="C213" s="3">
        <v>41519</v>
      </c>
      <c r="D213">
        <v>2013</v>
      </c>
      <c r="E213">
        <v>8</v>
      </c>
      <c r="F213" s="4">
        <v>60.945767009999997</v>
      </c>
      <c r="G213" s="13">
        <v>5.22</v>
      </c>
      <c r="H213" s="12">
        <v>6.0255960000000003E-3</v>
      </c>
      <c r="I213" s="13">
        <v>0.18390000000000001</v>
      </c>
      <c r="J213" s="13">
        <v>0.14967042</v>
      </c>
      <c r="K213" s="13">
        <v>0.7409</v>
      </c>
      <c r="L213" s="13">
        <v>6.6199999999999995E-2</v>
      </c>
      <c r="M213" s="13">
        <v>2.4E-2</v>
      </c>
      <c r="N213" s="13">
        <v>1.4690000000000001</v>
      </c>
      <c r="O213" s="13">
        <v>0.51700000000000002</v>
      </c>
      <c r="P213" s="13">
        <v>0.16200000000000001</v>
      </c>
      <c r="Q213" s="13">
        <v>0.38800000000000001</v>
      </c>
      <c r="R213" s="13">
        <v>1.667</v>
      </c>
      <c r="S213" s="13"/>
      <c r="T213" s="13">
        <v>0.39319999999999999</v>
      </c>
      <c r="U213" s="13">
        <v>0.32700000000000001</v>
      </c>
      <c r="V213" s="13">
        <v>0.30299999999999999</v>
      </c>
      <c r="W213" s="13">
        <v>12.574999999999999</v>
      </c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t="s">
        <v>64</v>
      </c>
    </row>
    <row r="214" spans="1:40" x14ac:dyDescent="0.2">
      <c r="A214" t="s">
        <v>0</v>
      </c>
      <c r="B214" s="3">
        <v>41519</v>
      </c>
      <c r="C214" s="3">
        <v>41546</v>
      </c>
      <c r="D214">
        <v>2013</v>
      </c>
      <c r="E214">
        <v>9</v>
      </c>
      <c r="F214" s="4">
        <v>11.12922702</v>
      </c>
      <c r="G214" s="13">
        <v>5.27</v>
      </c>
      <c r="H214" s="12">
        <v>5.3703179999999998E-3</v>
      </c>
      <c r="I214" s="13">
        <v>0.19420000000000001</v>
      </c>
      <c r="J214" s="13">
        <v>8.5066359999999994E-2</v>
      </c>
      <c r="K214" s="13">
        <v>2.3622000000000001</v>
      </c>
      <c r="L214" s="13">
        <v>8.8000000000000005E-3</v>
      </c>
      <c r="M214" t="s">
        <v>155</v>
      </c>
      <c r="N214" s="13">
        <v>3.0910000000000002</v>
      </c>
      <c r="O214" s="13">
        <v>1.355</v>
      </c>
      <c r="P214" s="13">
        <v>0.45500000000000002</v>
      </c>
      <c r="Q214" s="13">
        <v>0.92</v>
      </c>
      <c r="R214" s="13">
        <v>4.5220000000000002</v>
      </c>
      <c r="S214" s="13"/>
      <c r="T214" s="13">
        <v>0.7238</v>
      </c>
      <c r="U214" s="13">
        <v>0.71499999999999997</v>
      </c>
      <c r="V214" s="13">
        <v>0.70499999999999996</v>
      </c>
      <c r="W214" s="13">
        <v>27.628</v>
      </c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</row>
    <row r="215" spans="1:40" x14ac:dyDescent="0.2">
      <c r="A215" t="s">
        <v>0</v>
      </c>
      <c r="B215" s="3">
        <v>41546</v>
      </c>
      <c r="C215" s="3">
        <v>41574</v>
      </c>
      <c r="D215">
        <v>2013</v>
      </c>
      <c r="E215">
        <v>10</v>
      </c>
      <c r="F215" s="4">
        <v>90.093742539999994</v>
      </c>
      <c r="G215" s="13">
        <v>5.38</v>
      </c>
      <c r="H215" s="12">
        <v>4.1686939999999997E-3</v>
      </c>
      <c r="I215" s="13">
        <v>0.13439999999999999</v>
      </c>
      <c r="J215" s="13">
        <v>5.6871779999999997E-2</v>
      </c>
      <c r="K215" s="13">
        <v>1.6780999999999999</v>
      </c>
      <c r="L215" t="s">
        <v>154</v>
      </c>
      <c r="M215" t="s">
        <v>150</v>
      </c>
      <c r="N215" s="13">
        <v>2.258</v>
      </c>
      <c r="O215" s="13">
        <v>0.80030000000000001</v>
      </c>
      <c r="P215" s="13">
        <v>0.35949999999999999</v>
      </c>
      <c r="Q215" s="13">
        <v>0.68359999999999999</v>
      </c>
      <c r="R215" s="13">
        <v>3.4624999999999999</v>
      </c>
      <c r="S215" s="13"/>
      <c r="T215" s="13">
        <v>0.4415</v>
      </c>
      <c r="U215" s="13">
        <v>0.44</v>
      </c>
      <c r="V215" s="13">
        <v>0.42499999999999999</v>
      </c>
      <c r="W215" s="13">
        <v>23.113</v>
      </c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t="s">
        <v>61</v>
      </c>
    </row>
    <row r="216" spans="1:40" x14ac:dyDescent="0.2">
      <c r="A216" t="s">
        <v>0</v>
      </c>
      <c r="B216" s="3">
        <v>41576</v>
      </c>
      <c r="C216" s="3">
        <v>41609</v>
      </c>
      <c r="D216">
        <v>2013</v>
      </c>
      <c r="E216">
        <v>11</v>
      </c>
      <c r="F216" s="4">
        <v>16.681411919999999</v>
      </c>
      <c r="G216" s="13">
        <v>5</v>
      </c>
      <c r="H216" s="12">
        <v>0.01</v>
      </c>
      <c r="I216" s="13">
        <v>1.083</v>
      </c>
      <c r="J216" s="13">
        <v>0.27459240000000001</v>
      </c>
      <c r="K216" s="13">
        <v>17.498000000000001</v>
      </c>
      <c r="L216" s="13">
        <v>0.45400000000000001</v>
      </c>
      <c r="M216" s="13">
        <v>0.17199999999999999</v>
      </c>
      <c r="N216" s="13">
        <v>11.35</v>
      </c>
      <c r="O216" s="13">
        <v>4.2915999999999999</v>
      </c>
      <c r="P216" s="13">
        <v>1.5338000000000001</v>
      </c>
      <c r="Q216" s="13">
        <v>6.5865999999999998</v>
      </c>
      <c r="R216" s="13">
        <v>13.031000000000001</v>
      </c>
      <c r="S216" s="13"/>
      <c r="T216" s="13">
        <v>2.2229999999999999</v>
      </c>
      <c r="U216" s="13">
        <v>1.7689999999999999</v>
      </c>
      <c r="V216" s="13">
        <v>1.597</v>
      </c>
      <c r="W216" s="13">
        <v>67.135000000000005</v>
      </c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t="s">
        <v>70</v>
      </c>
    </row>
    <row r="217" spans="1:40" x14ac:dyDescent="0.2">
      <c r="A217" t="s">
        <v>0</v>
      </c>
      <c r="B217" s="3">
        <v>41609</v>
      </c>
      <c r="C217" s="3">
        <v>41645</v>
      </c>
      <c r="D217">
        <v>2013</v>
      </c>
      <c r="E217">
        <v>12</v>
      </c>
      <c r="F217" s="4">
        <v>91.747765569999999</v>
      </c>
      <c r="G217" s="13">
        <v>5.03</v>
      </c>
      <c r="H217" s="12">
        <v>9.3325430000000004E-3</v>
      </c>
      <c r="I217" s="13">
        <v>0.443</v>
      </c>
      <c r="J217" s="13">
        <v>0.29871740000000002</v>
      </c>
      <c r="K217" s="13">
        <v>3.1230000000000002</v>
      </c>
      <c r="L217" s="13">
        <v>0.22</v>
      </c>
      <c r="M217" s="13">
        <v>5.3999999999999999E-2</v>
      </c>
      <c r="N217" s="13">
        <v>2.629</v>
      </c>
      <c r="O217" s="13">
        <v>0.67730000000000001</v>
      </c>
      <c r="P217" s="13">
        <v>0.2591</v>
      </c>
      <c r="Q217" s="13">
        <v>1.5972999999999999</v>
      </c>
      <c r="R217" s="13">
        <v>1.9846999999999999</v>
      </c>
      <c r="S217" s="13"/>
      <c r="T217" s="13">
        <v>0.56699999999999995</v>
      </c>
      <c r="U217" s="13">
        <v>0.34699999999999998</v>
      </c>
      <c r="V217" s="13">
        <v>0.29299999999999998</v>
      </c>
      <c r="W217" s="13">
        <v>12.022</v>
      </c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t="s">
        <v>61</v>
      </c>
    </row>
    <row r="218" spans="1:40" x14ac:dyDescent="0.2">
      <c r="A218" t="s">
        <v>0</v>
      </c>
      <c r="B218" s="3">
        <v>41645</v>
      </c>
      <c r="C218" s="3">
        <v>41673</v>
      </c>
      <c r="D218">
        <v>2014</v>
      </c>
      <c r="E218">
        <v>1</v>
      </c>
      <c r="F218" s="4">
        <v>26.134212009999999</v>
      </c>
      <c r="G218" s="13">
        <v>4.68</v>
      </c>
      <c r="H218" s="12">
        <v>2.0892961000000002E-2</v>
      </c>
      <c r="I218" s="13">
        <v>0.41370000000000001</v>
      </c>
      <c r="J218" s="13">
        <v>0.365421</v>
      </c>
      <c r="K218" s="13">
        <v>1.0449999999999999</v>
      </c>
      <c r="L218" s="13">
        <v>0.38040000000000002</v>
      </c>
      <c r="M218" s="13">
        <v>0.21</v>
      </c>
      <c r="N218" s="13">
        <v>1.81</v>
      </c>
      <c r="O218" s="13">
        <v>0.1938</v>
      </c>
      <c r="P218" s="13">
        <v>9.1300000000000006E-2</v>
      </c>
      <c r="Q218" s="13">
        <v>0.65210000000000001</v>
      </c>
      <c r="R218" s="13">
        <v>0.2286</v>
      </c>
      <c r="S218" s="13"/>
      <c r="T218" s="13">
        <v>0.63739999999999997</v>
      </c>
      <c r="U218" s="13">
        <v>0.25700000000000001</v>
      </c>
      <c r="V218" s="13">
        <v>4.7000000000000014E-2</v>
      </c>
      <c r="W218" s="13">
        <v>1.3280000000000001</v>
      </c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</row>
    <row r="219" spans="1:40" x14ac:dyDescent="0.2">
      <c r="A219" t="s">
        <v>0</v>
      </c>
      <c r="B219" s="3">
        <v>41673</v>
      </c>
      <c r="C219" s="3">
        <v>41707</v>
      </c>
      <c r="D219">
        <v>2014</v>
      </c>
      <c r="E219">
        <v>2</v>
      </c>
      <c r="F219" s="4">
        <v>92.484527929999999</v>
      </c>
      <c r="G219" s="13">
        <v>4.8499999999999996</v>
      </c>
      <c r="H219" s="12">
        <v>1.4125375000000001E-2</v>
      </c>
      <c r="I219" s="13">
        <v>0.46800000000000003</v>
      </c>
      <c r="J219" s="13">
        <v>0.41759580000000002</v>
      </c>
      <c r="K219" s="13">
        <v>1.091</v>
      </c>
      <c r="L219" s="13">
        <v>0.54600000000000004</v>
      </c>
      <c r="M219" s="13">
        <v>0.42299999999999999</v>
      </c>
      <c r="N219" s="13">
        <v>1.9410000000000001</v>
      </c>
      <c r="O219" s="13">
        <v>0.26769999999999999</v>
      </c>
      <c r="P219" s="13">
        <v>0.12559999999999999</v>
      </c>
      <c r="Q219" s="13">
        <v>0.67579999999999996</v>
      </c>
      <c r="R219" s="13">
        <v>0.33079999999999998</v>
      </c>
      <c r="S219" s="13"/>
      <c r="T219" s="13">
        <v>1.077</v>
      </c>
      <c r="U219" s="13">
        <v>0.53100000000000003</v>
      </c>
      <c r="V219" s="13">
        <v>0.10800000000000004</v>
      </c>
      <c r="W219" s="13">
        <v>1.728</v>
      </c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t="s">
        <v>71</v>
      </c>
    </row>
    <row r="220" spans="1:40" x14ac:dyDescent="0.2">
      <c r="A220" t="s">
        <v>0</v>
      </c>
      <c r="B220" s="3">
        <v>41707</v>
      </c>
      <c r="C220" s="3">
        <v>41731</v>
      </c>
      <c r="D220">
        <v>2014</v>
      </c>
      <c r="E220">
        <v>3</v>
      </c>
      <c r="F220" s="4">
        <v>25.02211788</v>
      </c>
      <c r="G220" s="13">
        <v>4.95</v>
      </c>
      <c r="H220" s="12">
        <v>1.1220185000000001E-2</v>
      </c>
      <c r="I220" s="13">
        <v>0.34100000000000003</v>
      </c>
      <c r="J220" s="13">
        <v>0.30768980000000001</v>
      </c>
      <c r="K220" s="13">
        <v>0.72099999999999997</v>
      </c>
      <c r="L220" s="13">
        <v>0.26800000000000002</v>
      </c>
      <c r="M220" s="13">
        <v>0.11700000000000001</v>
      </c>
      <c r="N220" s="13">
        <v>1.3460000000000001</v>
      </c>
      <c r="O220" s="13">
        <v>0.22539999999999999</v>
      </c>
      <c r="P220" s="13">
        <v>0.1026</v>
      </c>
      <c r="Q220" s="13">
        <v>0.4617</v>
      </c>
      <c r="R220" s="13">
        <v>0.3594</v>
      </c>
      <c r="S220" s="13"/>
      <c r="T220" s="13">
        <v>0.49099999999999999</v>
      </c>
      <c r="U220" s="13">
        <v>0.223</v>
      </c>
      <c r="V220" s="13">
        <v>0.106</v>
      </c>
      <c r="W220" s="13">
        <v>3.0840000000000001</v>
      </c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t="s">
        <v>61</v>
      </c>
    </row>
    <row r="221" spans="1:40" x14ac:dyDescent="0.2">
      <c r="A221" t="s">
        <v>0</v>
      </c>
      <c r="B221" s="3">
        <v>41731</v>
      </c>
      <c r="C221" s="3">
        <v>41767</v>
      </c>
      <c r="D221">
        <v>2014</v>
      </c>
      <c r="E221">
        <v>4</v>
      </c>
      <c r="F221" s="4">
        <v>108.42917749999999</v>
      </c>
      <c r="G221" s="13">
        <v>5.17</v>
      </c>
      <c r="H221" s="12">
        <v>6.7608299999999998E-3</v>
      </c>
      <c r="I221" s="13">
        <v>0.63949999999999996</v>
      </c>
      <c r="J221" s="13">
        <v>0.54594962000000002</v>
      </c>
      <c r="K221" s="13">
        <v>2.0249000000000001</v>
      </c>
      <c r="L221" s="13">
        <v>0.1517</v>
      </c>
      <c r="M221" s="13">
        <v>0.09</v>
      </c>
      <c r="N221" s="13">
        <v>2.2109999999999999</v>
      </c>
      <c r="O221" s="13">
        <v>0.66200000000000003</v>
      </c>
      <c r="P221" s="13">
        <v>0.25990000000000002</v>
      </c>
      <c r="Q221" s="13">
        <v>1.1840999999999999</v>
      </c>
      <c r="R221" s="13">
        <v>1.5449999999999999</v>
      </c>
      <c r="S221" s="13"/>
      <c r="T221" s="13">
        <v>0.46870000000000001</v>
      </c>
      <c r="U221" s="13">
        <v>0.317</v>
      </c>
      <c r="V221" s="13">
        <v>0.22700000000000001</v>
      </c>
      <c r="W221" s="13">
        <v>9.57</v>
      </c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t="s">
        <v>64</v>
      </c>
    </row>
    <row r="222" spans="1:40" x14ac:dyDescent="0.2">
      <c r="A222" t="s">
        <v>0</v>
      </c>
      <c r="B222" s="3">
        <v>41767</v>
      </c>
      <c r="C222" s="3">
        <v>41791</v>
      </c>
      <c r="D222">
        <v>2014</v>
      </c>
      <c r="E222">
        <v>5</v>
      </c>
      <c r="F222" s="4">
        <v>55.646135100000002</v>
      </c>
      <c r="G222" s="13">
        <v>5.19</v>
      </c>
      <c r="H222" s="12">
        <v>6.456542E-3</v>
      </c>
      <c r="I222" s="13">
        <v>0.28689999999999999</v>
      </c>
      <c r="J222" s="13">
        <v>0.25671754000000002</v>
      </c>
      <c r="K222" s="13">
        <v>0.65329999999999999</v>
      </c>
      <c r="L222" s="13">
        <v>0.17860000000000001</v>
      </c>
      <c r="M222" s="13">
        <v>8.5999999999999993E-2</v>
      </c>
      <c r="N222" s="13">
        <v>1.577</v>
      </c>
      <c r="O222" s="13">
        <v>0.5</v>
      </c>
      <c r="P222" s="13">
        <v>0.18290000000000001</v>
      </c>
      <c r="Q222" s="13">
        <v>0.45789999999999997</v>
      </c>
      <c r="R222" s="13">
        <v>1.9171</v>
      </c>
      <c r="S222" s="13"/>
      <c r="T222" s="13">
        <v>0.52359999999999995</v>
      </c>
      <c r="U222" s="13">
        <v>0.34499999999999997</v>
      </c>
      <c r="V222" s="13">
        <v>0.25900000000000001</v>
      </c>
      <c r="W222" s="13">
        <v>12.356999999999999</v>
      </c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t="s">
        <v>18</v>
      </c>
    </row>
    <row r="223" spans="1:40" x14ac:dyDescent="0.2">
      <c r="A223" t="s">
        <v>0</v>
      </c>
      <c r="B223" s="3">
        <v>41791</v>
      </c>
      <c r="C223" s="3">
        <v>41820</v>
      </c>
      <c r="D223">
        <v>2014</v>
      </c>
      <c r="E223">
        <v>6</v>
      </c>
      <c r="F223" s="4">
        <v>75.784736370000005</v>
      </c>
      <c r="G223" s="13">
        <v>5.33</v>
      </c>
      <c r="H223" s="12">
        <v>4.6773509999999997E-3</v>
      </c>
      <c r="I223" s="13">
        <v>0.1404</v>
      </c>
      <c r="J223" s="13">
        <v>0.11929584</v>
      </c>
      <c r="K223" s="13">
        <v>0.45679999999999998</v>
      </c>
      <c r="L223" t="s">
        <v>58</v>
      </c>
      <c r="M223" t="s">
        <v>150</v>
      </c>
      <c r="N223" s="13">
        <v>1.335</v>
      </c>
      <c r="O223" s="13">
        <v>0.40679999999999999</v>
      </c>
      <c r="P223" s="13">
        <v>0.14829999999999999</v>
      </c>
      <c r="Q223" s="13">
        <v>0.27729999999999999</v>
      </c>
      <c r="R223" s="13">
        <v>2.0565000000000002</v>
      </c>
      <c r="S223" s="13"/>
      <c r="T223" s="13">
        <v>0.32850000000000001</v>
      </c>
      <c r="U223" s="13">
        <v>0.32600000000000001</v>
      </c>
      <c r="V223" s="13">
        <v>0.311</v>
      </c>
      <c r="W223" s="13">
        <v>13.62</v>
      </c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t="s">
        <v>61</v>
      </c>
    </row>
    <row r="224" spans="1:40" x14ac:dyDescent="0.2">
      <c r="A224" t="s">
        <v>0</v>
      </c>
      <c r="B224" s="3">
        <v>41820</v>
      </c>
      <c r="C224" s="3">
        <v>41855</v>
      </c>
      <c r="D224">
        <v>2014</v>
      </c>
      <c r="E224">
        <v>7</v>
      </c>
      <c r="F224" s="4">
        <v>83.734184240000005</v>
      </c>
      <c r="G224" s="13">
        <v>5.65</v>
      </c>
      <c r="H224" s="12">
        <v>2.2387209999999999E-3</v>
      </c>
      <c r="I224" s="13">
        <v>0.22700000000000001</v>
      </c>
      <c r="J224" s="13">
        <v>0.19558400000000001</v>
      </c>
      <c r="K224" s="13">
        <v>0.68</v>
      </c>
      <c r="L224" s="13">
        <v>0.121</v>
      </c>
      <c r="M224" s="13">
        <v>0.249</v>
      </c>
      <c r="N224" s="13">
        <v>1.4330000000000001</v>
      </c>
      <c r="O224" s="13">
        <v>0.38069999999999998</v>
      </c>
      <c r="P224" s="13">
        <v>0.14319999999999999</v>
      </c>
      <c r="Q224" s="13">
        <v>0.33050000000000002</v>
      </c>
      <c r="R224" s="13">
        <v>1.6986000000000001</v>
      </c>
      <c r="S224" s="13"/>
      <c r="T224" s="13">
        <v>0.63</v>
      </c>
      <c r="U224" s="13">
        <v>0.50900000000000001</v>
      </c>
      <c r="V224" s="13">
        <v>0.26</v>
      </c>
      <c r="W224" s="13">
        <v>8.9429999999999996</v>
      </c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</row>
    <row r="225" spans="1:40" x14ac:dyDescent="0.2">
      <c r="A225" t="s">
        <v>0</v>
      </c>
      <c r="B225" s="3">
        <v>41855</v>
      </c>
      <c r="C225" s="3">
        <v>41883</v>
      </c>
      <c r="D225">
        <v>2014</v>
      </c>
      <c r="E225">
        <v>8</v>
      </c>
      <c r="F225" s="4">
        <v>84.794110630000006</v>
      </c>
      <c r="G225" s="13">
        <v>5.21</v>
      </c>
      <c r="H225" s="12">
        <v>6.1659499999999999E-3</v>
      </c>
      <c r="I225" s="13">
        <v>0.11890000000000001</v>
      </c>
      <c r="J225" s="13">
        <v>9.9611500000000006E-2</v>
      </c>
      <c r="K225" s="13">
        <v>0.41749999999999998</v>
      </c>
      <c r="L225" s="13">
        <v>9.4E-2</v>
      </c>
      <c r="M225" s="13">
        <v>3.6999999999999998E-2</v>
      </c>
      <c r="N225" s="13">
        <v>0.67200000000000004</v>
      </c>
      <c r="O225" s="13">
        <v>0.1016</v>
      </c>
      <c r="P225" s="13">
        <v>4.3999999999999997E-2</v>
      </c>
      <c r="Q225" s="13">
        <v>0.2185</v>
      </c>
      <c r="R225" s="13">
        <v>0.3705</v>
      </c>
      <c r="S225" s="13"/>
      <c r="T225" s="13">
        <v>0.19400000000000001</v>
      </c>
      <c r="U225" t="s">
        <v>149</v>
      </c>
      <c r="V225" s="13">
        <v>6.3E-2</v>
      </c>
      <c r="W225" s="13">
        <v>2.1120000000000001</v>
      </c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</row>
    <row r="226" spans="1:40" x14ac:dyDescent="0.2">
      <c r="A226" t="s">
        <v>0</v>
      </c>
      <c r="B226" s="3">
        <v>41883</v>
      </c>
      <c r="C226" s="3">
        <v>41913</v>
      </c>
      <c r="D226">
        <v>2014</v>
      </c>
      <c r="E226">
        <v>9</v>
      </c>
      <c r="F226" s="4">
        <v>76.844662749999998</v>
      </c>
      <c r="G226" s="13">
        <v>5.59</v>
      </c>
      <c r="H226" s="12">
        <v>2.570396E-3</v>
      </c>
      <c r="I226" s="13">
        <v>0.19850000000000001</v>
      </c>
      <c r="J226" s="13">
        <v>0.14040812</v>
      </c>
      <c r="K226" s="13">
        <v>1.2574000000000001</v>
      </c>
      <c r="L226" s="13">
        <v>6.9400000000000003E-2</v>
      </c>
      <c r="M226" s="13">
        <v>0.16</v>
      </c>
      <c r="N226" s="13">
        <v>1.66</v>
      </c>
      <c r="O226" s="13">
        <v>0.5504</v>
      </c>
      <c r="P226" s="13">
        <v>0.2</v>
      </c>
      <c r="Q226" s="13">
        <v>0.53569999999999995</v>
      </c>
      <c r="R226" s="13">
        <v>1.9881</v>
      </c>
      <c r="S226" s="13"/>
      <c r="T226" s="13">
        <v>0.52039999999999997</v>
      </c>
      <c r="U226" s="13">
        <v>0.45100000000000001</v>
      </c>
      <c r="V226" s="13">
        <v>0.29100000000000004</v>
      </c>
      <c r="W226" s="13">
        <v>11.256</v>
      </c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t="s">
        <v>71</v>
      </c>
    </row>
    <row r="227" spans="1:40" x14ac:dyDescent="0.2">
      <c r="A227" t="s">
        <v>0</v>
      </c>
      <c r="B227" s="3">
        <v>41913</v>
      </c>
      <c r="C227" s="3">
        <v>41944</v>
      </c>
      <c r="D227">
        <v>2014</v>
      </c>
      <c r="E227">
        <v>10</v>
      </c>
      <c r="F227" s="4">
        <v>100.6930064</v>
      </c>
      <c r="G227" s="13">
        <v>5.03</v>
      </c>
      <c r="H227" s="12">
        <v>9.3325430000000004E-3</v>
      </c>
      <c r="I227" s="13">
        <v>0.45069999999999999</v>
      </c>
      <c r="J227" s="13">
        <v>0.40590910000000002</v>
      </c>
      <c r="K227" s="13">
        <v>0.96950000000000003</v>
      </c>
      <c r="L227" s="13">
        <v>0.15440000000000001</v>
      </c>
      <c r="M227" s="13">
        <v>3.5000000000000003E-2</v>
      </c>
      <c r="N227" s="13">
        <v>1.43</v>
      </c>
      <c r="O227" s="13">
        <v>0.18579999999999999</v>
      </c>
      <c r="P227" s="13">
        <v>0.1052</v>
      </c>
      <c r="Q227" s="13">
        <v>0.52480000000000004</v>
      </c>
      <c r="R227" s="13">
        <v>1.1155999999999999</v>
      </c>
      <c r="S227" s="13"/>
      <c r="T227" s="13">
        <v>0.25440000000000002</v>
      </c>
      <c r="U227" t="s">
        <v>149</v>
      </c>
      <c r="V227" s="13">
        <v>6.5000000000000002E-2</v>
      </c>
      <c r="W227" s="13">
        <v>4.03</v>
      </c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t="s">
        <v>63</v>
      </c>
    </row>
    <row r="228" spans="1:40" x14ac:dyDescent="0.2">
      <c r="A228" t="s">
        <v>0</v>
      </c>
      <c r="B228" s="3">
        <v>41944</v>
      </c>
      <c r="C228" s="3">
        <v>41973</v>
      </c>
      <c r="D228">
        <v>2014</v>
      </c>
      <c r="E228">
        <v>11</v>
      </c>
      <c r="F228" s="4">
        <v>46.151906320000002</v>
      </c>
      <c r="G228" s="13">
        <v>4.72</v>
      </c>
      <c r="H228" s="12">
        <v>1.9054607000000001E-2</v>
      </c>
      <c r="I228" s="13">
        <v>0.98939999999999995</v>
      </c>
      <c r="J228" s="13">
        <v>0.96613367999999999</v>
      </c>
      <c r="K228" s="13">
        <v>0.50360000000000005</v>
      </c>
      <c r="L228" s="13">
        <v>0.57879999999999998</v>
      </c>
      <c r="M228" s="13">
        <v>0.45500000000000002</v>
      </c>
      <c r="N228" s="13">
        <v>2.4900000000000002</v>
      </c>
      <c r="O228" s="13">
        <v>0.38600000000000001</v>
      </c>
      <c r="P228" s="13">
        <v>0.13880000000000001</v>
      </c>
      <c r="Q228" s="13">
        <v>0.442</v>
      </c>
      <c r="R228" s="13">
        <v>1.2008000000000001</v>
      </c>
      <c r="S228" s="13"/>
      <c r="T228" s="13">
        <v>1.2818000000000001</v>
      </c>
      <c r="U228" s="13">
        <v>0.70299999999999996</v>
      </c>
      <c r="V228" s="13">
        <v>0.24799999999999994</v>
      </c>
      <c r="W228" s="13">
        <v>4.859</v>
      </c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t="s">
        <v>64</v>
      </c>
    </row>
    <row r="229" spans="1:40" x14ac:dyDescent="0.2">
      <c r="A229" t="s">
        <v>0</v>
      </c>
      <c r="B229" s="3">
        <v>41973</v>
      </c>
      <c r="C229" s="3">
        <v>42005</v>
      </c>
      <c r="D229">
        <v>2014</v>
      </c>
      <c r="E229">
        <v>12</v>
      </c>
      <c r="F229" s="4">
        <v>89.940612619999996</v>
      </c>
      <c r="G229" s="13">
        <v>5.21</v>
      </c>
      <c r="H229" s="12">
        <v>6.1659499999999999E-3</v>
      </c>
      <c r="I229" s="13">
        <v>0.67600000000000005</v>
      </c>
      <c r="J229" s="13">
        <v>0.58937499999999998</v>
      </c>
      <c r="K229" s="13">
        <v>1.875</v>
      </c>
      <c r="L229" s="13">
        <v>0.31809999999999999</v>
      </c>
      <c r="M229" s="13">
        <v>6.3E-2</v>
      </c>
      <c r="N229" s="13">
        <v>2.2200000000000002</v>
      </c>
      <c r="O229" s="13">
        <v>0.68369999999999997</v>
      </c>
      <c r="P229" s="13">
        <v>0.23319999999999999</v>
      </c>
      <c r="Q229" s="13">
        <v>1.1532</v>
      </c>
      <c r="R229" s="13">
        <v>1.2138</v>
      </c>
      <c r="S229" s="13"/>
      <c r="T229" s="13">
        <v>0.62109999999999999</v>
      </c>
      <c r="U229" s="13">
        <v>0.30299999999999999</v>
      </c>
      <c r="V229" s="13">
        <v>0.24</v>
      </c>
      <c r="W229" s="13">
        <v>6.7229999999999999</v>
      </c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t="s">
        <v>61</v>
      </c>
    </row>
    <row r="230" spans="1:40" x14ac:dyDescent="0.2">
      <c r="A230" t="s">
        <v>0</v>
      </c>
      <c r="B230" s="3">
        <v>42005</v>
      </c>
      <c r="C230" s="3">
        <v>42034</v>
      </c>
      <c r="D230">
        <v>2015</v>
      </c>
      <c r="E230">
        <v>1</v>
      </c>
      <c r="F230" s="4">
        <v>47.264000449999997</v>
      </c>
      <c r="G230" s="13">
        <v>5.05</v>
      </c>
      <c r="H230" s="12">
        <v>8.9125090000000008E-3</v>
      </c>
      <c r="I230" s="13">
        <v>0.2722</v>
      </c>
      <c r="J230" s="13">
        <v>0.20877202</v>
      </c>
      <c r="K230" s="13">
        <v>1.3729</v>
      </c>
      <c r="L230" s="13">
        <v>0.20030000000000001</v>
      </c>
      <c r="M230" s="13">
        <v>9.2999999999999999E-2</v>
      </c>
      <c r="N230" s="13">
        <v>1.33</v>
      </c>
      <c r="O230" s="13">
        <v>0.1888</v>
      </c>
      <c r="P230" s="13">
        <v>0.11</v>
      </c>
      <c r="Q230" s="13">
        <v>0.78610000000000002</v>
      </c>
      <c r="R230" s="13">
        <v>0.27689999999999998</v>
      </c>
      <c r="S230" s="13"/>
      <c r="T230" s="13">
        <v>0.30030000000000001</v>
      </c>
      <c r="U230" t="s">
        <v>149</v>
      </c>
      <c r="V230" s="13">
        <v>7.0000000000000062E-3</v>
      </c>
      <c r="W230" s="13">
        <v>1.786</v>
      </c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t="s">
        <v>21</v>
      </c>
    </row>
    <row r="231" spans="1:40" x14ac:dyDescent="0.2">
      <c r="A231" t="s">
        <v>0</v>
      </c>
      <c r="B231" s="3">
        <v>42034</v>
      </c>
      <c r="C231" s="3">
        <v>42064</v>
      </c>
      <c r="D231">
        <v>2015</v>
      </c>
      <c r="E231">
        <v>2</v>
      </c>
      <c r="F231" s="4">
        <v>47.264000449999997</v>
      </c>
      <c r="G231" s="13">
        <v>5.05</v>
      </c>
      <c r="H231" s="12">
        <v>8.9125090000000008E-3</v>
      </c>
      <c r="I231" s="13">
        <v>0.2722</v>
      </c>
      <c r="J231" s="13">
        <v>0.20877202</v>
      </c>
      <c r="K231" s="13">
        <v>1.3729</v>
      </c>
      <c r="L231" s="13">
        <v>0.20030000000000001</v>
      </c>
      <c r="M231" s="13">
        <v>9.2999999999999999E-2</v>
      </c>
      <c r="N231" s="13">
        <v>1.33</v>
      </c>
      <c r="O231" s="13">
        <v>0.1888</v>
      </c>
      <c r="P231" s="13">
        <v>0.11</v>
      </c>
      <c r="Q231" s="13">
        <v>0.78610000000000002</v>
      </c>
      <c r="R231" s="13">
        <v>0.27689999999999998</v>
      </c>
      <c r="S231" s="13"/>
      <c r="T231" s="13">
        <v>0.30030000000000001</v>
      </c>
      <c r="U231" t="s">
        <v>149</v>
      </c>
      <c r="V231" s="13">
        <v>7.0000000000000062E-3</v>
      </c>
      <c r="W231" s="13">
        <v>1.786</v>
      </c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</row>
    <row r="232" spans="1:40" x14ac:dyDescent="0.2">
      <c r="A232" t="s">
        <v>0</v>
      </c>
      <c r="B232" s="3">
        <v>42064</v>
      </c>
      <c r="C232" s="3">
        <v>42107</v>
      </c>
      <c r="D232">
        <v>2015</v>
      </c>
      <c r="E232">
        <v>3</v>
      </c>
      <c r="F232" s="4">
        <v>51.01731813</v>
      </c>
      <c r="G232" s="13">
        <v>4.93</v>
      </c>
      <c r="H232" s="12">
        <v>1.1748976E-2</v>
      </c>
      <c r="I232" s="13">
        <v>0.39100000000000001</v>
      </c>
      <c r="J232" s="13">
        <v>0.32267020000000002</v>
      </c>
      <c r="K232" s="13">
        <v>1.4790000000000001</v>
      </c>
      <c r="L232" s="13">
        <v>0.434</v>
      </c>
      <c r="M232" s="13">
        <v>3.4000000000000002E-2</v>
      </c>
      <c r="N232" s="13">
        <v>1.9</v>
      </c>
      <c r="O232" s="13">
        <v>0.44779999999999998</v>
      </c>
      <c r="P232" s="13">
        <v>0.2077</v>
      </c>
      <c r="Q232" s="13">
        <v>0.93430000000000002</v>
      </c>
      <c r="R232" s="13">
        <v>0.67169999999999996</v>
      </c>
      <c r="S232" s="13"/>
      <c r="T232" s="13">
        <v>0.53400000000000003</v>
      </c>
      <c r="U232" t="s">
        <v>149</v>
      </c>
      <c r="V232" s="13">
        <v>6.6000000000000003E-2</v>
      </c>
      <c r="W232" s="13">
        <v>4.702</v>
      </c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t="s">
        <v>61</v>
      </c>
    </row>
    <row r="233" spans="1:40" x14ac:dyDescent="0.2">
      <c r="A233" t="s">
        <v>0</v>
      </c>
      <c r="B233" s="3">
        <v>42107</v>
      </c>
      <c r="C233" s="3">
        <v>42120</v>
      </c>
      <c r="D233">
        <v>2015</v>
      </c>
      <c r="E233">
        <v>4</v>
      </c>
      <c r="F233" s="4">
        <v>0.48098070999999998</v>
      </c>
      <c r="G233" s="13">
        <v>5.2</v>
      </c>
      <c r="H233" s="12">
        <v>6.3095729999999997E-3</v>
      </c>
      <c r="I233" s="13">
        <v>0.59250000000000003</v>
      </c>
      <c r="J233" s="13">
        <v>0.51748044000000004</v>
      </c>
      <c r="K233" s="13">
        <v>1.6237999999999999</v>
      </c>
      <c r="L233" s="13">
        <v>9.8799999999999999E-2</v>
      </c>
      <c r="M233" t="s">
        <v>150</v>
      </c>
      <c r="N233" s="13">
        <v>1.9</v>
      </c>
      <c r="O233" s="13">
        <v>0.58609999999999995</v>
      </c>
      <c r="P233" s="13">
        <v>0.27950000000000003</v>
      </c>
      <c r="Q233" s="13">
        <v>0.91100000000000003</v>
      </c>
      <c r="R233" s="13">
        <v>1.385</v>
      </c>
      <c r="S233" s="13"/>
      <c r="T233" s="13">
        <v>0.1988</v>
      </c>
      <c r="U233" t="s">
        <v>149</v>
      </c>
      <c r="V233" s="13">
        <v>8.5000000000000006E-2</v>
      </c>
      <c r="W233" s="13">
        <v>8.9779999999999998</v>
      </c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t="s">
        <v>72</v>
      </c>
    </row>
    <row r="234" spans="1:40" x14ac:dyDescent="0.2">
      <c r="A234" t="s">
        <v>0</v>
      </c>
      <c r="B234" s="3">
        <v>42120</v>
      </c>
      <c r="C234" s="3">
        <v>42155</v>
      </c>
      <c r="D234">
        <v>2015</v>
      </c>
      <c r="E234">
        <v>5</v>
      </c>
      <c r="F234" s="4">
        <v>81.08436829</v>
      </c>
      <c r="G234" s="13">
        <v>5.14</v>
      </c>
      <c r="H234" s="12">
        <v>7.24436E-3</v>
      </c>
      <c r="I234" s="13">
        <v>0.28299999999999997</v>
      </c>
      <c r="J234" s="13">
        <v>0.21853713999999999</v>
      </c>
      <c r="K234" s="13">
        <v>1.3953</v>
      </c>
      <c r="L234" s="13">
        <v>0.18329999999999999</v>
      </c>
      <c r="M234" s="13">
        <v>0.13400000000000001</v>
      </c>
      <c r="N234" s="13">
        <v>2.02</v>
      </c>
      <c r="O234" s="13">
        <v>0.60650000000000004</v>
      </c>
      <c r="P234" s="13">
        <v>0.2097</v>
      </c>
      <c r="Q234" s="13">
        <v>0.97299999999999998</v>
      </c>
      <c r="R234" s="13">
        <v>1.7341</v>
      </c>
      <c r="S234" s="13"/>
      <c r="T234" s="13">
        <v>0.76229999999999998</v>
      </c>
      <c r="U234" s="13">
        <v>0.57899999999999996</v>
      </c>
      <c r="V234" s="13">
        <v>0.44499999999999995</v>
      </c>
      <c r="W234" s="13">
        <v>18.931000000000001</v>
      </c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t="s">
        <v>63</v>
      </c>
    </row>
    <row r="235" spans="1:40" x14ac:dyDescent="0.2">
      <c r="A235" t="s">
        <v>0</v>
      </c>
      <c r="B235" s="3">
        <v>42155</v>
      </c>
      <c r="C235" s="3">
        <v>42184</v>
      </c>
      <c r="D235">
        <v>2015</v>
      </c>
      <c r="E235">
        <v>6</v>
      </c>
      <c r="F235" s="4">
        <v>82.939239459999996</v>
      </c>
      <c r="G235" s="13">
        <v>5.34</v>
      </c>
      <c r="H235" s="12">
        <v>4.5708820000000001E-3</v>
      </c>
      <c r="I235" s="13">
        <v>0.1133</v>
      </c>
      <c r="J235" s="13">
        <v>8.8850960000000007E-2</v>
      </c>
      <c r="K235" s="13">
        <v>0.5292</v>
      </c>
      <c r="L235" s="13">
        <v>6.9800000000000001E-2</v>
      </c>
      <c r="M235" t="s">
        <v>150</v>
      </c>
      <c r="N235" s="13">
        <v>0.72</v>
      </c>
      <c r="O235" s="13">
        <v>9.1700000000000004E-2</v>
      </c>
      <c r="P235" s="13">
        <v>5.2699999999999997E-2</v>
      </c>
      <c r="Q235" s="13">
        <v>0.29980000000000001</v>
      </c>
      <c r="R235" s="13">
        <v>0.65449999999999997</v>
      </c>
      <c r="S235" s="13"/>
      <c r="T235" s="13">
        <v>0.16980000000000001</v>
      </c>
      <c r="U235" t="s">
        <v>149</v>
      </c>
      <c r="V235" s="13">
        <v>8.5000000000000006E-2</v>
      </c>
      <c r="W235" s="13">
        <v>3.1869999999999998</v>
      </c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</row>
    <row r="236" spans="1:40" x14ac:dyDescent="0.2">
      <c r="A236" t="s">
        <v>0</v>
      </c>
      <c r="B236" s="3">
        <v>42184</v>
      </c>
      <c r="C236" s="3">
        <v>42218</v>
      </c>
      <c r="D236">
        <v>2015</v>
      </c>
      <c r="E236">
        <v>7</v>
      </c>
      <c r="F236" s="4">
        <v>0.42397055299999997</v>
      </c>
      <c r="G236" s="13">
        <v>5.51</v>
      </c>
      <c r="H236" s="12">
        <v>3.0902949999999998E-3</v>
      </c>
      <c r="I236" s="13">
        <v>0.1066</v>
      </c>
      <c r="J236" s="13">
        <v>8.4470199999999995E-2</v>
      </c>
      <c r="K236" s="13">
        <v>0.47899999999999998</v>
      </c>
      <c r="L236" t="s">
        <v>58</v>
      </c>
      <c r="M236" t="s">
        <v>150</v>
      </c>
      <c r="N236" s="13">
        <v>0.71</v>
      </c>
      <c r="O236" s="13">
        <v>0.124</v>
      </c>
      <c r="P236" s="13">
        <v>5.8000000000000003E-2</v>
      </c>
      <c r="Q236" s="13">
        <v>0.26100000000000001</v>
      </c>
      <c r="R236" s="13">
        <v>0.83799999999999997</v>
      </c>
      <c r="S236" s="13"/>
      <c r="T236" s="13">
        <v>0.10250000000000001</v>
      </c>
      <c r="U236" t="s">
        <v>149</v>
      </c>
      <c r="V236" s="13">
        <v>8.5000000000000006E-2</v>
      </c>
      <c r="W236" s="13">
        <v>4.0999999999999996</v>
      </c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</row>
    <row r="237" spans="1:40" x14ac:dyDescent="0.2">
      <c r="A237" t="s">
        <v>0</v>
      </c>
      <c r="B237" s="3">
        <v>42218</v>
      </c>
      <c r="C237" s="3">
        <v>42246</v>
      </c>
      <c r="D237">
        <v>2015</v>
      </c>
      <c r="E237">
        <v>8</v>
      </c>
      <c r="F237" s="4">
        <v>37.097423399999997</v>
      </c>
      <c r="G237" s="13">
        <v>5.47</v>
      </c>
      <c r="H237" s="12">
        <v>3.3884420000000002E-3</v>
      </c>
      <c r="I237" s="13">
        <v>0.23699999999999999</v>
      </c>
      <c r="J237" s="13">
        <v>0.21962880000000001</v>
      </c>
      <c r="K237" s="13">
        <v>0.376</v>
      </c>
      <c r="L237" t="s">
        <v>58</v>
      </c>
      <c r="M237" t="s">
        <v>150</v>
      </c>
      <c r="N237" s="13">
        <v>0.72</v>
      </c>
      <c r="O237" s="13">
        <v>0.19164688499999999</v>
      </c>
      <c r="P237" s="13">
        <v>6.8753717000000006E-2</v>
      </c>
      <c r="Q237" s="13">
        <v>0.20448050200000001</v>
      </c>
      <c r="R237" s="13">
        <v>0.72754659300000002</v>
      </c>
      <c r="S237" s="13"/>
      <c r="T237" s="13">
        <v>0.20949999999999999</v>
      </c>
      <c r="U237" s="13">
        <v>0.20699999999999999</v>
      </c>
      <c r="V237" s="13">
        <v>0.192</v>
      </c>
      <c r="W237" s="13">
        <v>4.7699999999999996</v>
      </c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t="s">
        <v>63</v>
      </c>
    </row>
    <row r="238" spans="1:40" x14ac:dyDescent="0.2">
      <c r="A238" t="s">
        <v>0</v>
      </c>
      <c r="B238" s="3">
        <v>42246</v>
      </c>
      <c r="C238" s="3">
        <v>42282</v>
      </c>
      <c r="D238">
        <v>2015</v>
      </c>
      <c r="E238">
        <v>9</v>
      </c>
      <c r="F238" s="4">
        <v>99.060719739999996</v>
      </c>
      <c r="G238" s="13">
        <v>5.61</v>
      </c>
      <c r="H238" s="12">
        <v>2.4547089999999998E-3</v>
      </c>
      <c r="I238" s="13">
        <v>0.115</v>
      </c>
      <c r="J238" s="13">
        <v>8.6771799999999996E-2</v>
      </c>
      <c r="K238" s="13">
        <v>0.61099999999999999</v>
      </c>
      <c r="L238" t="s">
        <v>58</v>
      </c>
      <c r="M238" t="s">
        <v>150</v>
      </c>
      <c r="N238" s="13">
        <v>0.88</v>
      </c>
      <c r="O238" s="13">
        <v>0.15</v>
      </c>
      <c r="P238" s="13">
        <v>7.1999999999999995E-2</v>
      </c>
      <c r="Q238" s="13">
        <v>0.378</v>
      </c>
      <c r="R238" s="13">
        <v>1.3380000000000001</v>
      </c>
      <c r="S238" s="13"/>
      <c r="T238" s="13">
        <v>0.10250000000000001</v>
      </c>
      <c r="U238" t="s">
        <v>149</v>
      </c>
      <c r="V238" s="13">
        <v>8.5000000000000006E-2</v>
      </c>
      <c r="W238" s="13">
        <v>7.3639999999999999</v>
      </c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t="s">
        <v>63</v>
      </c>
    </row>
    <row r="239" spans="1:40" x14ac:dyDescent="0.2">
      <c r="A239" t="s">
        <v>0</v>
      </c>
      <c r="B239" s="3">
        <v>42282</v>
      </c>
      <c r="C239" s="3">
        <v>42306</v>
      </c>
      <c r="D239">
        <v>2015</v>
      </c>
      <c r="E239">
        <v>10</v>
      </c>
      <c r="F239" s="4">
        <v>21.19852766</v>
      </c>
      <c r="G239" s="13">
        <v>5.93</v>
      </c>
      <c r="H239" s="12">
        <v>1.174898E-3</v>
      </c>
      <c r="I239" s="13">
        <v>0.20100000000000001</v>
      </c>
      <c r="J239" s="13">
        <v>0.14982425999999999</v>
      </c>
      <c r="K239" s="13">
        <v>1.1076999999999999</v>
      </c>
      <c r="L239" s="13">
        <v>5.0099999999999999E-2</v>
      </c>
      <c r="M239" s="13">
        <v>7.0000000000000007E-2</v>
      </c>
      <c r="N239" s="13">
        <v>1.46</v>
      </c>
      <c r="O239" s="13">
        <v>0.35010000000000002</v>
      </c>
      <c r="P239" s="13">
        <v>0.1318</v>
      </c>
      <c r="Q239" s="13">
        <v>0.45300000000000001</v>
      </c>
      <c r="R239" s="13">
        <v>2.5943999999999998</v>
      </c>
      <c r="S239" s="13"/>
      <c r="T239" s="13">
        <v>0.2641</v>
      </c>
      <c r="U239" s="13">
        <v>0.214</v>
      </c>
      <c r="V239" s="13">
        <v>0.14399999999999999</v>
      </c>
      <c r="W239" s="13">
        <v>7.3639999999999999</v>
      </c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t="s">
        <v>63</v>
      </c>
    </row>
    <row r="240" spans="1:40" x14ac:dyDescent="0.2">
      <c r="A240" t="s">
        <v>0</v>
      </c>
      <c r="B240" s="3">
        <v>42306</v>
      </c>
      <c r="C240" s="3">
        <v>42338</v>
      </c>
      <c r="D240">
        <v>2015</v>
      </c>
      <c r="E240">
        <v>11</v>
      </c>
      <c r="F240" s="4">
        <v>58.724130440000003</v>
      </c>
      <c r="G240" s="13">
        <v>5.1100000000000003</v>
      </c>
      <c r="H240" s="12">
        <v>7.762471E-3</v>
      </c>
      <c r="I240" s="13">
        <v>0.13009999999999999</v>
      </c>
      <c r="J240" s="13">
        <v>7.5267800000000003E-3</v>
      </c>
      <c r="K240" s="13">
        <v>2.6530999999999998</v>
      </c>
      <c r="L240" s="13">
        <v>2.8799999999999999E-2</v>
      </c>
      <c r="M240" t="s">
        <v>150</v>
      </c>
      <c r="N240" s="13">
        <v>2.4300000000000002</v>
      </c>
      <c r="O240" s="13">
        <v>0.53559999999999997</v>
      </c>
      <c r="P240" s="13">
        <v>0.2329</v>
      </c>
      <c r="Q240" s="13">
        <v>1.0321</v>
      </c>
      <c r="R240" s="13">
        <v>3.6097999999999999</v>
      </c>
      <c r="S240" s="13"/>
      <c r="T240" s="13">
        <v>0.52480000000000004</v>
      </c>
      <c r="U240" s="13">
        <v>0.496</v>
      </c>
      <c r="V240" s="13">
        <v>0.48099999999999998</v>
      </c>
      <c r="W240" s="13">
        <v>18.196000000000002</v>
      </c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t="s">
        <v>61</v>
      </c>
    </row>
    <row r="241" spans="1:40" x14ac:dyDescent="0.2">
      <c r="A241" t="s">
        <v>0</v>
      </c>
      <c r="B241" s="3">
        <v>42338</v>
      </c>
      <c r="C241" s="3">
        <v>42372</v>
      </c>
      <c r="D241">
        <v>2015</v>
      </c>
      <c r="E241">
        <v>12</v>
      </c>
      <c r="F241" s="4">
        <v>59.775059390000003</v>
      </c>
      <c r="G241" s="13">
        <v>5.34</v>
      </c>
      <c r="H241" s="12">
        <v>4.5708820000000001E-3</v>
      </c>
      <c r="I241" s="13">
        <v>0.21</v>
      </c>
      <c r="J241" s="13">
        <v>0.13487879999999999</v>
      </c>
      <c r="K241" s="13">
        <v>1.6259999999999999</v>
      </c>
      <c r="L241" s="13">
        <v>0.24099999999999999</v>
      </c>
      <c r="M241" s="13">
        <v>0.13400000000000001</v>
      </c>
      <c r="N241" s="13">
        <v>1.35</v>
      </c>
      <c r="O241" s="13">
        <v>0.22700000000000001</v>
      </c>
      <c r="P241" s="13">
        <v>0.11940000000000001</v>
      </c>
      <c r="Q241" s="13">
        <v>0.96960000000000002</v>
      </c>
      <c r="R241" s="13">
        <v>0.46779999999999999</v>
      </c>
      <c r="S241" s="13"/>
      <c r="T241" s="13">
        <v>0.46499999999999997</v>
      </c>
      <c r="U241" s="13">
        <v>0.224</v>
      </c>
      <c r="V241" s="13">
        <v>0.09</v>
      </c>
      <c r="W241" s="13">
        <v>2.351</v>
      </c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t="s">
        <v>25</v>
      </c>
    </row>
    <row r="242" spans="1:40" x14ac:dyDescent="0.2">
      <c r="A242" t="s">
        <v>0</v>
      </c>
      <c r="B242" s="3">
        <v>42372</v>
      </c>
      <c r="C242" s="3">
        <v>42401</v>
      </c>
      <c r="D242">
        <v>2016</v>
      </c>
      <c r="E242">
        <v>1</v>
      </c>
      <c r="F242" s="4">
        <v>26.314927310000002</v>
      </c>
      <c r="G242" s="13">
        <v>5.26</v>
      </c>
      <c r="H242" s="12">
        <v>5.4954089999999997E-3</v>
      </c>
      <c r="I242" s="13">
        <v>0.114</v>
      </c>
      <c r="J242" s="13">
        <v>7.6393199999999994E-2</v>
      </c>
      <c r="K242" s="13">
        <v>0.81399999999999995</v>
      </c>
      <c r="L242" s="13">
        <v>0.17199999999999999</v>
      </c>
      <c r="M242" s="13">
        <v>9.6000000000000002E-2</v>
      </c>
      <c r="N242" s="13">
        <v>0.87</v>
      </c>
      <c r="O242" s="13">
        <v>0.14910000000000001</v>
      </c>
      <c r="P242" s="13">
        <v>6.7000000000000004E-2</v>
      </c>
      <c r="Q242" s="13">
        <v>0.50109999999999999</v>
      </c>
      <c r="R242" s="13">
        <v>0.1331</v>
      </c>
      <c r="S242" s="13"/>
      <c r="T242" s="13">
        <v>0.27200000000000002</v>
      </c>
      <c r="U242" t="s">
        <v>149</v>
      </c>
      <c r="V242" s="13">
        <v>4.0000000000000036E-3</v>
      </c>
      <c r="W242" s="13">
        <v>1.069</v>
      </c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t="s">
        <v>116</v>
      </c>
    </row>
    <row r="243" spans="1:40" x14ac:dyDescent="0.2">
      <c r="A243" t="s">
        <v>0</v>
      </c>
      <c r="B243" s="3">
        <v>42401</v>
      </c>
      <c r="C243" s="3">
        <v>42428</v>
      </c>
      <c r="D243">
        <v>2016</v>
      </c>
      <c r="E243">
        <v>2</v>
      </c>
      <c r="F243" s="4">
        <v>55.329463109999999</v>
      </c>
      <c r="G243" s="13">
        <v>5.34</v>
      </c>
      <c r="H243" s="12">
        <v>4.5708820000000001E-3</v>
      </c>
      <c r="I243" s="13">
        <v>0.14799999999999999</v>
      </c>
      <c r="J243" s="13">
        <v>9.4500399999999998E-2</v>
      </c>
      <c r="K243" s="13">
        <v>1.1579999999999999</v>
      </c>
      <c r="L243" s="13">
        <v>0.245</v>
      </c>
      <c r="M243" s="13">
        <v>0.153</v>
      </c>
      <c r="N243" s="13">
        <v>1.08</v>
      </c>
      <c r="O243" s="13">
        <v>0.19020000000000001</v>
      </c>
      <c r="P243" s="13">
        <v>8.1900000000000001E-2</v>
      </c>
      <c r="Q243" s="13">
        <v>0.72629999999999995</v>
      </c>
      <c r="R243" s="13">
        <v>0.1507</v>
      </c>
      <c r="S243" s="13"/>
      <c r="T243" s="13">
        <v>0.55699999999999994</v>
      </c>
      <c r="U243" s="13">
        <v>0.312</v>
      </c>
      <c r="V243" s="13">
        <v>0.159</v>
      </c>
      <c r="W243" s="13">
        <v>1.1879999999999999</v>
      </c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t="s">
        <v>18</v>
      </c>
    </row>
    <row r="244" spans="1:40" x14ac:dyDescent="0.2">
      <c r="A244" t="s">
        <v>0</v>
      </c>
      <c r="B244" s="3">
        <v>42428</v>
      </c>
      <c r="C244" s="3">
        <v>42457</v>
      </c>
      <c r="D244">
        <v>2016</v>
      </c>
      <c r="E244">
        <v>3</v>
      </c>
      <c r="F244" s="4">
        <v>21.744220439999999</v>
      </c>
      <c r="G244" s="13">
        <v>5.14</v>
      </c>
      <c r="H244" s="12">
        <v>7.24436E-3</v>
      </c>
      <c r="I244" s="13">
        <v>0.27700000000000002</v>
      </c>
      <c r="J244" s="13">
        <v>0.21329020000000001</v>
      </c>
      <c r="K244" s="13">
        <v>1.379</v>
      </c>
      <c r="L244" s="13">
        <v>0.14799999999999999</v>
      </c>
      <c r="M244" s="13">
        <v>4.9000000000000002E-2</v>
      </c>
      <c r="N244" s="13">
        <v>1.46</v>
      </c>
      <c r="O244" s="13">
        <v>0.2477</v>
      </c>
      <c r="P244" s="13">
        <v>0.14860000000000001</v>
      </c>
      <c r="Q244" s="13">
        <v>0.74070000000000003</v>
      </c>
      <c r="R244" s="13">
        <v>1.0616000000000001</v>
      </c>
      <c r="S244" s="13"/>
      <c r="T244" s="13">
        <v>0.248</v>
      </c>
      <c r="U244" t="s">
        <v>149</v>
      </c>
      <c r="V244" s="13">
        <v>5.1000000000000004E-2</v>
      </c>
      <c r="W244" s="13">
        <v>6.36</v>
      </c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t="s">
        <v>116</v>
      </c>
    </row>
    <row r="245" spans="1:40" x14ac:dyDescent="0.2">
      <c r="A245" t="s">
        <v>0</v>
      </c>
      <c r="B245" s="3">
        <v>42457</v>
      </c>
      <c r="C245" s="3">
        <v>42491</v>
      </c>
      <c r="D245">
        <v>2016</v>
      </c>
      <c r="E245">
        <v>4</v>
      </c>
      <c r="F245" s="4">
        <v>162.81529169999999</v>
      </c>
      <c r="G245" s="13">
        <v>5.05</v>
      </c>
      <c r="H245" s="12">
        <v>8.9125090000000008E-3</v>
      </c>
      <c r="I245" s="13">
        <v>0.16</v>
      </c>
      <c r="J245" s="13">
        <v>0.14761840000000001</v>
      </c>
      <c r="K245" s="13">
        <v>0.26800000000000002</v>
      </c>
      <c r="L245" s="13">
        <v>0.248</v>
      </c>
      <c r="M245" s="13">
        <v>0.105</v>
      </c>
      <c r="N245" s="13">
        <v>0.95</v>
      </c>
      <c r="O245" s="13">
        <v>0.15720000000000001</v>
      </c>
      <c r="P245" s="13">
        <v>6.4199999999999993E-2</v>
      </c>
      <c r="Q245" s="13">
        <v>0.18820000000000001</v>
      </c>
      <c r="R245" s="13">
        <v>0.25840000000000002</v>
      </c>
      <c r="S245" s="13"/>
      <c r="T245" s="13">
        <v>0.34799999999999998</v>
      </c>
      <c r="U245" t="s">
        <v>149</v>
      </c>
      <c r="V245" s="13">
        <v>-4.9999999999999906E-3</v>
      </c>
      <c r="W245" s="13">
        <v>3.7</v>
      </c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</row>
    <row r="246" spans="1:40" x14ac:dyDescent="0.2">
      <c r="A246" t="s">
        <v>0</v>
      </c>
      <c r="B246" s="3">
        <v>42491</v>
      </c>
      <c r="C246" s="3">
        <v>42527</v>
      </c>
      <c r="D246">
        <v>2016</v>
      </c>
      <c r="E246">
        <v>5</v>
      </c>
      <c r="F246" s="4">
        <v>56.048907120000003</v>
      </c>
      <c r="G246" s="13">
        <v>5.48</v>
      </c>
      <c r="H246" s="12">
        <v>3.3113109999999999E-3</v>
      </c>
      <c r="I246" s="13">
        <v>0.13700000000000001</v>
      </c>
      <c r="J246" s="13">
        <v>0.1235096</v>
      </c>
      <c r="K246" s="13">
        <v>0.29199999999999998</v>
      </c>
      <c r="L246" t="s">
        <v>58</v>
      </c>
      <c r="M246" t="s">
        <v>150</v>
      </c>
      <c r="N246" s="13">
        <v>1.08</v>
      </c>
      <c r="O246" s="13">
        <v>0.1239</v>
      </c>
      <c r="P246" s="13">
        <v>6.7900000000000002E-2</v>
      </c>
      <c r="Q246" s="13">
        <v>0.125</v>
      </c>
      <c r="R246" s="13">
        <v>1.7442</v>
      </c>
      <c r="S246" s="13"/>
      <c r="T246" s="13">
        <v>0.10250000000000001</v>
      </c>
      <c r="U246" t="s">
        <v>149</v>
      </c>
      <c r="V246" s="13">
        <v>8.5000000000000006E-2</v>
      </c>
      <c r="W246" s="13">
        <v>8.6999999999999993</v>
      </c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</row>
    <row r="247" spans="1:40" x14ac:dyDescent="0.2">
      <c r="A247" t="s">
        <v>0</v>
      </c>
      <c r="B247" s="3">
        <v>42527</v>
      </c>
      <c r="C247" s="3">
        <v>42554</v>
      </c>
      <c r="D247">
        <v>2016</v>
      </c>
      <c r="E247">
        <v>6</v>
      </c>
      <c r="F247" s="4">
        <v>60.945767009999997</v>
      </c>
      <c r="G247" s="13">
        <v>5.49</v>
      </c>
      <c r="H247" s="12">
        <v>3.2359369999999999E-3</v>
      </c>
      <c r="I247" s="13">
        <v>9.7000000000000003E-2</v>
      </c>
      <c r="J247" s="13">
        <v>8.1753999999999993E-2</v>
      </c>
      <c r="K247" s="13">
        <v>0.33</v>
      </c>
      <c r="L247" t="s">
        <v>58</v>
      </c>
      <c r="M247" t="s">
        <v>150</v>
      </c>
      <c r="N247" s="13">
        <v>0.91</v>
      </c>
      <c r="O247" s="13">
        <v>0.1633</v>
      </c>
      <c r="P247" s="13">
        <v>7.6399999999999996E-2</v>
      </c>
      <c r="Q247" s="13">
        <v>0.18629999999999999</v>
      </c>
      <c r="R247" s="13">
        <v>1.3521000000000001</v>
      </c>
      <c r="S247" s="13"/>
      <c r="T247" s="13">
        <v>0.10250000000000001</v>
      </c>
      <c r="U247" t="s">
        <v>149</v>
      </c>
      <c r="V247" s="13">
        <v>8.5000000000000006E-2</v>
      </c>
      <c r="W247" s="13">
        <v>8.2899999999999991</v>
      </c>
      <c r="AN247" t="s">
        <v>12</v>
      </c>
    </row>
    <row r="248" spans="1:40" x14ac:dyDescent="0.2">
      <c r="A248" t="s">
        <v>0</v>
      </c>
      <c r="B248" s="3">
        <v>42554</v>
      </c>
      <c r="C248" s="3">
        <v>42582</v>
      </c>
      <c r="D248">
        <v>2016</v>
      </c>
      <c r="E248">
        <v>7</v>
      </c>
      <c r="F248" s="4">
        <v>23.31838042</v>
      </c>
      <c r="G248" s="13">
        <v>6</v>
      </c>
      <c r="H248" s="12">
        <v>1E-3</v>
      </c>
      <c r="I248" s="13">
        <v>0.17499999999999999</v>
      </c>
      <c r="J248" s="13">
        <v>0.10186539999999999</v>
      </c>
      <c r="K248" s="13">
        <v>1.583</v>
      </c>
      <c r="L248" s="13">
        <v>1.6E-2</v>
      </c>
      <c r="M248" s="13">
        <v>0.186</v>
      </c>
      <c r="N248" s="13">
        <v>2.25</v>
      </c>
      <c r="O248" s="13">
        <v>0.65390000000000004</v>
      </c>
      <c r="P248" s="13">
        <v>0.309</v>
      </c>
      <c r="Q248" s="13">
        <v>0.60580000000000001</v>
      </c>
      <c r="R248" s="13">
        <v>3.5636999999999999</v>
      </c>
      <c r="S248" s="13"/>
      <c r="T248" s="13">
        <v>0.59699999999999998</v>
      </c>
      <c r="U248" s="13">
        <v>0.58099999999999996</v>
      </c>
      <c r="V248" s="13">
        <v>0.39499999999999996</v>
      </c>
      <c r="W248" s="13">
        <v>14.691000000000001</v>
      </c>
      <c r="AN248" t="s">
        <v>116</v>
      </c>
    </row>
    <row r="249" spans="1:40" x14ac:dyDescent="0.2">
      <c r="A249" t="s">
        <v>0</v>
      </c>
      <c r="B249" s="3">
        <v>42582</v>
      </c>
      <c r="C249" s="3">
        <v>42610</v>
      </c>
      <c r="D249">
        <v>2016</v>
      </c>
      <c r="E249">
        <v>8</v>
      </c>
      <c r="F249" s="4">
        <v>66.505080890000002</v>
      </c>
      <c r="G249" s="13">
        <v>5.4550000000000001</v>
      </c>
      <c r="H249" s="12">
        <v>3.5075190000000002E-3</v>
      </c>
      <c r="I249" s="13">
        <v>0.11799999999999999</v>
      </c>
      <c r="J249" s="13">
        <v>6.6902799999999998E-2</v>
      </c>
      <c r="K249" s="13">
        <v>1.1060000000000001</v>
      </c>
      <c r="L249" t="s">
        <v>58</v>
      </c>
      <c r="M249" t="s">
        <v>150</v>
      </c>
      <c r="N249" s="13">
        <v>0.84</v>
      </c>
      <c r="O249" s="13">
        <v>9.0999999999999998E-2</v>
      </c>
      <c r="P249" s="13">
        <v>7.46E-2</v>
      </c>
      <c r="Q249" s="13">
        <v>0.56840000000000002</v>
      </c>
      <c r="R249" s="13">
        <v>0.48980000000000001</v>
      </c>
      <c r="S249" s="13"/>
      <c r="T249" s="13">
        <v>0.10250000000000001</v>
      </c>
      <c r="U249" t="s">
        <v>149</v>
      </c>
      <c r="V249" s="13">
        <v>8.5000000000000006E-2</v>
      </c>
      <c r="W249" s="13">
        <v>2.5920000000000001</v>
      </c>
      <c r="AN249" t="s">
        <v>117</v>
      </c>
    </row>
    <row r="250" spans="1:40" x14ac:dyDescent="0.2">
      <c r="A250" t="s">
        <v>0</v>
      </c>
      <c r="B250" s="3">
        <v>42610</v>
      </c>
      <c r="C250" s="3">
        <v>42646</v>
      </c>
      <c r="D250">
        <v>2016</v>
      </c>
      <c r="E250">
        <v>9</v>
      </c>
      <c r="F250" s="4">
        <v>41.448421199999999</v>
      </c>
      <c r="G250" s="13">
        <v>5.79</v>
      </c>
      <c r="H250" s="12">
        <v>1.62181E-3</v>
      </c>
      <c r="I250" s="13">
        <v>6.8000000000000005E-2</v>
      </c>
      <c r="J250" s="13">
        <v>2.5588400000000001E-2</v>
      </c>
      <c r="K250" s="13">
        <v>0.91800000000000004</v>
      </c>
      <c r="L250" t="s">
        <v>58</v>
      </c>
      <c r="M250" t="s">
        <v>150</v>
      </c>
      <c r="N250" s="13">
        <v>0.91</v>
      </c>
      <c r="O250" s="13">
        <v>9.4500000000000001E-2</v>
      </c>
      <c r="P250" s="13">
        <v>6.1400000000000003E-2</v>
      </c>
      <c r="Q250" s="13">
        <v>0.42009999999999997</v>
      </c>
      <c r="R250" s="13">
        <v>1.2312000000000001</v>
      </c>
      <c r="S250" s="13"/>
      <c r="T250" s="13">
        <v>0.10250000000000001</v>
      </c>
      <c r="U250" t="s">
        <v>149</v>
      </c>
      <c r="V250" s="13">
        <v>8.5000000000000006E-2</v>
      </c>
      <c r="W250" s="13">
        <v>5.8940000000000001</v>
      </c>
      <c r="AN250" t="s">
        <v>117</v>
      </c>
    </row>
    <row r="251" spans="1:40" x14ac:dyDescent="0.2">
      <c r="A251" t="s">
        <v>0</v>
      </c>
      <c r="B251" s="3">
        <v>42646</v>
      </c>
      <c r="C251" s="3">
        <v>42672</v>
      </c>
      <c r="D251">
        <v>2016</v>
      </c>
      <c r="E251">
        <v>10</v>
      </c>
      <c r="F251" s="4">
        <v>30.054212580000002</v>
      </c>
      <c r="G251" s="13">
        <v>5.59</v>
      </c>
      <c r="H251" s="12">
        <v>2.570396E-3</v>
      </c>
      <c r="I251" s="13">
        <v>0.502</v>
      </c>
      <c r="J251" s="13">
        <v>0.28407460000000001</v>
      </c>
      <c r="K251" s="13">
        <v>4.7169999999999996</v>
      </c>
      <c r="L251" s="13">
        <v>3.5999999999999997E-2</v>
      </c>
      <c r="M251" t="s">
        <v>150</v>
      </c>
      <c r="N251" s="13">
        <v>3.44</v>
      </c>
      <c r="O251" s="13">
        <v>0.67200000000000004</v>
      </c>
      <c r="P251" s="13">
        <v>0.42849999999999999</v>
      </c>
      <c r="Q251" s="13">
        <v>1.9014</v>
      </c>
      <c r="R251" s="13">
        <v>4.4755000000000003</v>
      </c>
      <c r="S251" s="13"/>
      <c r="T251" s="13">
        <v>0.39899999999999997</v>
      </c>
      <c r="U251" s="13">
        <v>0.36299999999999999</v>
      </c>
      <c r="V251" s="13">
        <v>0.34799999999999998</v>
      </c>
      <c r="W251" s="13">
        <v>13.675000000000001</v>
      </c>
      <c r="AN251" t="s">
        <v>120</v>
      </c>
    </row>
    <row r="252" spans="1:40" x14ac:dyDescent="0.2">
      <c r="A252" t="s">
        <v>0</v>
      </c>
      <c r="B252" s="3">
        <v>42672</v>
      </c>
      <c r="C252" s="3">
        <v>42708</v>
      </c>
      <c r="D252">
        <v>2016</v>
      </c>
      <c r="E252">
        <v>11</v>
      </c>
      <c r="F252" s="4">
        <v>82.851012549999993</v>
      </c>
      <c r="G252" s="13">
        <v>6.11</v>
      </c>
      <c r="H252" s="12">
        <v>7.7624699999999998E-4</v>
      </c>
      <c r="I252" s="13">
        <v>0.16600000000000001</v>
      </c>
      <c r="J252" s="13">
        <v>0.13185820000000001</v>
      </c>
      <c r="K252" s="13">
        <v>0.73899999999999999</v>
      </c>
      <c r="L252" s="13">
        <v>0.214</v>
      </c>
      <c r="M252" s="13">
        <v>0.184</v>
      </c>
      <c r="N252" s="13">
        <v>1.19</v>
      </c>
      <c r="O252" s="13">
        <v>0.14299999999999999</v>
      </c>
      <c r="P252" s="13">
        <v>5.7000000000000002E-2</v>
      </c>
      <c r="Q252" s="13">
        <v>0.42699999999999999</v>
      </c>
      <c r="R252" s="13">
        <v>0.627</v>
      </c>
      <c r="S252" s="13"/>
      <c r="T252" s="13">
        <v>0.623</v>
      </c>
      <c r="U252" s="13">
        <v>0.40899999999999997</v>
      </c>
      <c r="V252" s="13">
        <v>0.22499999999999998</v>
      </c>
      <c r="W252" s="13">
        <v>4.5110000000000001</v>
      </c>
      <c r="AN252" t="s">
        <v>117</v>
      </c>
    </row>
    <row r="253" spans="1:40" x14ac:dyDescent="0.2">
      <c r="A253" t="s">
        <v>0</v>
      </c>
      <c r="B253" s="3">
        <v>42708</v>
      </c>
      <c r="C253" s="3">
        <v>42736</v>
      </c>
      <c r="D253">
        <v>2016</v>
      </c>
      <c r="E253">
        <v>12</v>
      </c>
      <c r="F253" s="4">
        <v>27.855177680000001</v>
      </c>
      <c r="G253" s="13">
        <v>4.99</v>
      </c>
      <c r="H253" s="12">
        <v>1.0232929999999999E-2</v>
      </c>
      <c r="I253" s="13">
        <v>0.19800000000000001</v>
      </c>
      <c r="J253" s="13">
        <v>0.11608739999999999</v>
      </c>
      <c r="K253" s="13">
        <v>1.7729999999999999</v>
      </c>
      <c r="L253" s="13">
        <v>0.26300000000000001</v>
      </c>
      <c r="M253" s="13">
        <v>0.107</v>
      </c>
      <c r="N253" s="13">
        <v>1.66</v>
      </c>
      <c r="O253" s="13">
        <v>0.16700000000000001</v>
      </c>
      <c r="P253" s="13">
        <v>0.13100000000000001</v>
      </c>
      <c r="Q253" s="13">
        <v>0.89900000000000002</v>
      </c>
      <c r="R253" s="13">
        <v>0.65500000000000003</v>
      </c>
      <c r="S253" s="13"/>
      <c r="T253" s="13">
        <v>0.36299999999999999</v>
      </c>
      <c r="U253" t="s">
        <v>149</v>
      </c>
      <c r="V253" s="13">
        <v>-6.9999999999999923E-3</v>
      </c>
      <c r="W253" s="13">
        <v>3.464</v>
      </c>
      <c r="AN253" t="s">
        <v>144</v>
      </c>
    </row>
    <row r="254" spans="1:40" x14ac:dyDescent="0.2">
      <c r="A254" t="s">
        <v>0</v>
      </c>
      <c r="B254" s="3">
        <v>42736</v>
      </c>
      <c r="C254" s="3">
        <v>42764</v>
      </c>
      <c r="D254">
        <v>2017</v>
      </c>
      <c r="E254">
        <v>1</v>
      </c>
      <c r="F254" s="4">
        <v>21.744220439999999</v>
      </c>
      <c r="G254">
        <v>5.12</v>
      </c>
      <c r="H254" s="12">
        <v>7.5857759999999998E-3</v>
      </c>
      <c r="I254" s="13">
        <v>8.5000000000000006E-2</v>
      </c>
      <c r="J254" s="13">
        <v>7.2156399999999996E-2</v>
      </c>
      <c r="K254" s="13">
        <v>0.27800000000000002</v>
      </c>
      <c r="L254" s="13">
        <v>0.156</v>
      </c>
      <c r="M254" s="13">
        <v>9.6000000000000002E-2</v>
      </c>
      <c r="N254" s="13">
        <v>0.65</v>
      </c>
      <c r="O254" s="13">
        <v>7.2999999999999995E-2</v>
      </c>
      <c r="P254" s="13">
        <v>2.5999999999999999E-2</v>
      </c>
      <c r="Q254" s="13">
        <v>0.14199999999999999</v>
      </c>
      <c r="R254" s="13">
        <v>4.1000000000000002E-2</v>
      </c>
      <c r="S254" t="s">
        <v>154</v>
      </c>
      <c r="T254" s="13">
        <v>0.25600000000000001</v>
      </c>
      <c r="U254" t="s">
        <v>149</v>
      </c>
      <c r="V254" s="13">
        <v>4.0000000000000036E-3</v>
      </c>
      <c r="W254" t="s">
        <v>162</v>
      </c>
      <c r="AN254" t="s">
        <v>120</v>
      </c>
    </row>
    <row r="255" spans="1:40" x14ac:dyDescent="0.2">
      <c r="A255" t="s">
        <v>0</v>
      </c>
      <c r="B255" s="3">
        <v>42764</v>
      </c>
      <c r="C255" s="3">
        <v>42800</v>
      </c>
      <c r="D255">
        <v>2017</v>
      </c>
      <c r="E255">
        <v>2</v>
      </c>
      <c r="F255" s="4">
        <v>51.968158610000003</v>
      </c>
      <c r="G255">
        <v>5.0199999999999996</v>
      </c>
      <c r="H255" s="12">
        <v>9.5499260000000002E-3</v>
      </c>
      <c r="I255" s="13">
        <v>0.23799999999999999</v>
      </c>
      <c r="J255" s="13">
        <v>0.20907880000000001</v>
      </c>
      <c r="K255" s="13">
        <v>0.626</v>
      </c>
      <c r="L255" s="13">
        <v>0.26400000000000001</v>
      </c>
      <c r="M255" s="13">
        <v>0.23300000000000001</v>
      </c>
      <c r="N255" s="13">
        <v>1.1499999999999999</v>
      </c>
      <c r="O255" s="13">
        <v>0.20899999999999999</v>
      </c>
      <c r="P255" s="13">
        <v>4.8000000000000001E-2</v>
      </c>
      <c r="Q255" s="13">
        <v>0.37</v>
      </c>
      <c r="R255" s="13">
        <v>9.6000000000000002E-2</v>
      </c>
      <c r="S255" s="12">
        <v>5.0000000000000001E-3</v>
      </c>
      <c r="T255" s="13">
        <v>0.56899999999999995</v>
      </c>
      <c r="U255" s="13">
        <v>0.30499999999999999</v>
      </c>
      <c r="V255" s="13">
        <v>7.1999999999999981E-2</v>
      </c>
      <c r="W255" s="13">
        <v>1.401</v>
      </c>
      <c r="AN255" t="s">
        <v>117</v>
      </c>
    </row>
    <row r="256" spans="1:40" x14ac:dyDescent="0.2">
      <c r="A256" t="s">
        <v>0</v>
      </c>
      <c r="B256" s="3">
        <v>42800</v>
      </c>
      <c r="C256" s="3">
        <v>42828</v>
      </c>
      <c r="D256">
        <v>2017</v>
      </c>
      <c r="E256">
        <v>3</v>
      </c>
      <c r="F256" s="4">
        <v>15.766714500000001</v>
      </c>
      <c r="G256">
        <v>5.13</v>
      </c>
      <c r="H256" s="12">
        <v>7.4131020000000004E-3</v>
      </c>
      <c r="I256" s="13">
        <v>0.214</v>
      </c>
      <c r="J256" s="13">
        <v>0.1637344</v>
      </c>
      <c r="K256" s="13">
        <v>1.0880000000000001</v>
      </c>
      <c r="L256" s="13">
        <v>0.18099999999999999</v>
      </c>
      <c r="M256" s="13">
        <v>4.2999999999999997E-2</v>
      </c>
      <c r="N256" s="13">
        <v>1.34</v>
      </c>
      <c r="O256" s="13">
        <v>0.27100000000000002</v>
      </c>
      <c r="P256" s="13">
        <v>0.11899999999999999</v>
      </c>
      <c r="Q256" s="13">
        <v>0.59499999999999997</v>
      </c>
      <c r="R256" s="13">
        <v>0.71799999999999997</v>
      </c>
      <c r="S256" s="12">
        <v>4.0000000000000001E-3</v>
      </c>
      <c r="T256" s="13">
        <v>0.28100000000000003</v>
      </c>
      <c r="U256" t="s">
        <v>149</v>
      </c>
      <c r="V256" s="13">
        <v>5.7000000000000009E-2</v>
      </c>
      <c r="W256" s="13">
        <v>6.2430000000000003</v>
      </c>
    </row>
    <row r="257" spans="1:40" x14ac:dyDescent="0.2">
      <c r="A257" t="s">
        <v>0</v>
      </c>
      <c r="B257" s="3">
        <v>42828</v>
      </c>
      <c r="C257" s="3">
        <v>42857</v>
      </c>
      <c r="D257">
        <v>2017</v>
      </c>
      <c r="E257">
        <v>4</v>
      </c>
      <c r="F257" s="4">
        <v>21.744220439999999</v>
      </c>
      <c r="G257">
        <v>5.07</v>
      </c>
      <c r="H257" s="12">
        <v>8.5113800000000007E-3</v>
      </c>
      <c r="I257" s="13">
        <v>0.158</v>
      </c>
      <c r="J257" s="13">
        <v>0.13845740000000001</v>
      </c>
      <c r="K257" s="13">
        <v>0.42299999999999999</v>
      </c>
      <c r="L257" s="13">
        <v>0.32500000000000001</v>
      </c>
      <c r="M257" s="13">
        <v>0.22500000000000001</v>
      </c>
      <c r="N257" s="13">
        <v>1.08</v>
      </c>
      <c r="O257" s="13">
        <v>0.154</v>
      </c>
      <c r="P257" s="13">
        <v>6.7000000000000004E-2</v>
      </c>
      <c r="Q257" s="13">
        <v>0.26900000000000002</v>
      </c>
      <c r="R257" s="13">
        <v>0.30599999999999999</v>
      </c>
      <c r="S257" t="s">
        <v>154</v>
      </c>
      <c r="T257" s="13">
        <v>0.63100000000000001</v>
      </c>
      <c r="U257" s="13">
        <v>0.30599999999999999</v>
      </c>
      <c r="V257" s="13">
        <v>8.0999999999999989E-2</v>
      </c>
      <c r="W257" s="13">
        <v>3.12</v>
      </c>
      <c r="AN257" t="s">
        <v>115</v>
      </c>
    </row>
    <row r="258" spans="1:40" x14ac:dyDescent="0.2">
      <c r="A258" t="s">
        <v>0</v>
      </c>
      <c r="B258" s="3">
        <v>42857</v>
      </c>
      <c r="C258" s="3">
        <v>42885</v>
      </c>
      <c r="D258">
        <v>2017</v>
      </c>
      <c r="E258">
        <v>5</v>
      </c>
      <c r="F258" s="4">
        <v>13.42926727</v>
      </c>
      <c r="G258">
        <v>5.3</v>
      </c>
      <c r="H258" s="12">
        <v>5.0118719999999997E-3</v>
      </c>
      <c r="I258" s="13">
        <v>0.34300000000000003</v>
      </c>
      <c r="J258" s="13">
        <v>0.2879758</v>
      </c>
      <c r="K258" s="13">
        <v>1.1910000000000001</v>
      </c>
      <c r="L258" t="s">
        <v>58</v>
      </c>
      <c r="M258" s="13">
        <v>4.7E-2</v>
      </c>
      <c r="N258" s="13">
        <v>2.2000000000000002</v>
      </c>
      <c r="O258" s="13">
        <v>0.751</v>
      </c>
      <c r="P258" s="13">
        <v>0.28199999999999997</v>
      </c>
      <c r="Q258" s="13">
        <v>0.64300000000000002</v>
      </c>
      <c r="R258" s="13">
        <v>2.4049999999999998</v>
      </c>
      <c r="S258" s="12">
        <v>2.9000000000000001E-2</v>
      </c>
      <c r="T258" s="13">
        <v>0.555536845</v>
      </c>
      <c r="U258" s="13">
        <v>0.55303684500000005</v>
      </c>
      <c r="V258" s="13">
        <v>0.50603684500000001</v>
      </c>
      <c r="W258" s="13">
        <v>21.19</v>
      </c>
      <c r="AN258" t="s">
        <v>145</v>
      </c>
    </row>
    <row r="259" spans="1:40" x14ac:dyDescent="0.2">
      <c r="A259" t="s">
        <v>0</v>
      </c>
      <c r="B259" s="3">
        <v>42885</v>
      </c>
      <c r="C259" s="3">
        <v>42920</v>
      </c>
      <c r="D259">
        <v>2017</v>
      </c>
      <c r="E259">
        <v>6</v>
      </c>
      <c r="F259" s="4">
        <v>82.326837549999993</v>
      </c>
      <c r="G259">
        <v>5.63</v>
      </c>
      <c r="H259" s="12">
        <v>2.3442290000000002E-3</v>
      </c>
      <c r="I259" s="13">
        <v>0.17</v>
      </c>
      <c r="J259" s="13">
        <v>0.1226912</v>
      </c>
      <c r="K259" s="13">
        <v>1.024</v>
      </c>
      <c r="L259" t="s">
        <v>58</v>
      </c>
      <c r="M259" s="13">
        <v>6.2E-2</v>
      </c>
      <c r="N259" s="13">
        <v>1.65</v>
      </c>
      <c r="O259" s="13">
        <v>0.44800000000000001</v>
      </c>
      <c r="P259" s="13">
        <v>0.158</v>
      </c>
      <c r="Q259" s="13">
        <v>0.54500000000000004</v>
      </c>
      <c r="R259" s="13">
        <v>1.863</v>
      </c>
      <c r="S259" s="12">
        <v>7.0000000000000001E-3</v>
      </c>
      <c r="T259" s="13">
        <v>0.4325</v>
      </c>
      <c r="U259" s="13">
        <v>0.43</v>
      </c>
      <c r="V259" s="13">
        <v>0.36799999999999999</v>
      </c>
      <c r="W259" s="13">
        <v>15.102</v>
      </c>
      <c r="AN259" t="s">
        <v>115</v>
      </c>
    </row>
    <row r="260" spans="1:40" x14ac:dyDescent="0.2">
      <c r="A260" t="s">
        <v>0</v>
      </c>
      <c r="B260" s="3">
        <v>42920</v>
      </c>
      <c r="C260" s="3">
        <v>42951</v>
      </c>
      <c r="D260">
        <v>2017</v>
      </c>
      <c r="E260">
        <v>7</v>
      </c>
      <c r="F260" s="4">
        <v>35.719519099999999</v>
      </c>
      <c r="G260">
        <v>5.81</v>
      </c>
      <c r="H260" s="12">
        <v>1.5488170000000001E-3</v>
      </c>
      <c r="I260" s="13">
        <v>0.124</v>
      </c>
      <c r="J260" s="13">
        <v>9.7481200000000004E-2</v>
      </c>
      <c r="K260" s="13">
        <v>0.57399999999999995</v>
      </c>
      <c r="L260" s="13">
        <v>9.3972689999999998E-3</v>
      </c>
      <c r="M260" t="s">
        <v>150</v>
      </c>
      <c r="N260" s="13">
        <v>1.05</v>
      </c>
      <c r="O260" s="13">
        <v>0.249</v>
      </c>
      <c r="P260" s="13">
        <v>0.108</v>
      </c>
      <c r="Q260" s="13">
        <v>0.23899999999999999</v>
      </c>
      <c r="R260" s="13">
        <v>1.474</v>
      </c>
      <c r="S260" s="12">
        <v>6.0000000000000001E-3</v>
      </c>
      <c r="T260" s="13">
        <v>0.10939726900000001</v>
      </c>
      <c r="U260" t="s">
        <v>149</v>
      </c>
      <c r="V260" s="13">
        <v>8.5000000000000006E-2</v>
      </c>
      <c r="W260" s="13">
        <v>8.0090000000000003</v>
      </c>
      <c r="AN260" t="s">
        <v>116</v>
      </c>
    </row>
    <row r="261" spans="1:40" x14ac:dyDescent="0.2">
      <c r="A261" t="s">
        <v>0</v>
      </c>
      <c r="B261" s="3">
        <v>42951</v>
      </c>
      <c r="C261" s="3">
        <v>42976</v>
      </c>
      <c r="D261">
        <v>2017</v>
      </c>
      <c r="E261">
        <v>8</v>
      </c>
      <c r="F261" s="4">
        <v>85.730378930000001</v>
      </c>
      <c r="G261">
        <v>5.6</v>
      </c>
      <c r="H261" s="12">
        <v>2.5118860000000001E-3</v>
      </c>
      <c r="I261" s="13">
        <v>7.2999999999999995E-2</v>
      </c>
      <c r="J261" s="13">
        <v>5.6783800000000002E-2</v>
      </c>
      <c r="K261" s="13">
        <v>0.35099999999999998</v>
      </c>
      <c r="L261" s="13">
        <v>3.4000000000000002E-2</v>
      </c>
      <c r="M261" s="13">
        <v>3.1E-2</v>
      </c>
      <c r="N261" s="13">
        <v>0.56999999999999995</v>
      </c>
      <c r="O261" s="13">
        <v>0.14000000000000001</v>
      </c>
      <c r="P261" s="13">
        <v>4.8000000000000001E-2</v>
      </c>
      <c r="Q261" s="13">
        <v>0.157</v>
      </c>
      <c r="R261" s="13">
        <v>0.48499999999999999</v>
      </c>
      <c r="S261" s="12">
        <v>6.0000000000000001E-3</v>
      </c>
      <c r="T261" s="13">
        <v>0.13400000000000001</v>
      </c>
      <c r="U261" t="s">
        <v>149</v>
      </c>
      <c r="V261" s="13">
        <v>6.9000000000000006E-2</v>
      </c>
      <c r="W261" s="13">
        <v>3.6869999999999998</v>
      </c>
      <c r="AN261" t="s">
        <v>120</v>
      </c>
    </row>
    <row r="262" spans="1:40" x14ac:dyDescent="0.2">
      <c r="A262" t="s">
        <v>0</v>
      </c>
      <c r="B262" s="3">
        <v>42976</v>
      </c>
      <c r="C262" s="3">
        <v>43010</v>
      </c>
      <c r="D262">
        <v>2017</v>
      </c>
      <c r="E262">
        <v>9</v>
      </c>
      <c r="F262" s="4">
        <v>72.567859799999994</v>
      </c>
      <c r="G262">
        <v>5.69</v>
      </c>
      <c r="H262" s="12">
        <v>2.041738E-3</v>
      </c>
      <c r="I262" s="13">
        <v>7.4999999999999997E-2</v>
      </c>
      <c r="J262" s="13">
        <v>5.6797199999999999E-2</v>
      </c>
      <c r="K262" s="13">
        <v>0.39400000000000002</v>
      </c>
      <c r="L262" t="s">
        <v>58</v>
      </c>
      <c r="M262" t="s">
        <v>150</v>
      </c>
      <c r="N262" s="13">
        <v>0.72</v>
      </c>
      <c r="O262" s="13">
        <v>0.186</v>
      </c>
      <c r="P262" s="13">
        <v>6.8000000000000005E-2</v>
      </c>
      <c r="Q262" s="13">
        <v>0.20899999999999999</v>
      </c>
      <c r="R262" s="13">
        <v>0.90100000000000002</v>
      </c>
      <c r="S262" s="12">
        <v>4.0000000000000001E-3</v>
      </c>
      <c r="T262" s="13">
        <v>0.10250000000000001</v>
      </c>
      <c r="U262" t="s">
        <v>149</v>
      </c>
      <c r="V262" s="13">
        <v>8.5000000000000006E-2</v>
      </c>
      <c r="W262" s="13">
        <v>5.8079999999999998</v>
      </c>
    </row>
    <row r="263" spans="1:40" x14ac:dyDescent="0.2">
      <c r="A263" t="s">
        <v>0</v>
      </c>
      <c r="B263" s="3">
        <v>43010</v>
      </c>
      <c r="C263" s="3">
        <v>43037</v>
      </c>
      <c r="D263">
        <v>2017</v>
      </c>
      <c r="E263">
        <v>10</v>
      </c>
      <c r="F263" s="4">
        <v>83.331412220000004</v>
      </c>
      <c r="G263">
        <v>5.79</v>
      </c>
      <c r="H263" s="12">
        <v>1.62181E-3</v>
      </c>
      <c r="I263" s="13">
        <v>9.1999999999999998E-2</v>
      </c>
      <c r="J263" s="13">
        <v>5.7442399999999998E-2</v>
      </c>
      <c r="K263" s="13">
        <v>0.748</v>
      </c>
      <c r="L263" s="13">
        <v>0.02</v>
      </c>
      <c r="M263" t="s">
        <v>150</v>
      </c>
      <c r="N263" s="13">
        <v>0.88</v>
      </c>
      <c r="O263" s="13">
        <v>0.19209999999999999</v>
      </c>
      <c r="P263" s="13">
        <v>7.4200000000000002E-2</v>
      </c>
      <c r="Q263" s="13">
        <v>0.34389999999999998</v>
      </c>
      <c r="R263" s="13">
        <v>1.0173000000000001</v>
      </c>
      <c r="S263" t="s">
        <v>154</v>
      </c>
      <c r="T263" s="13">
        <v>0.12000000000000001</v>
      </c>
      <c r="U263" t="s">
        <v>149</v>
      </c>
      <c r="V263" s="13">
        <v>8.5000000000000006E-2</v>
      </c>
      <c r="W263" s="13">
        <v>5.2610000000000001</v>
      </c>
      <c r="AN263" t="s">
        <v>120</v>
      </c>
    </row>
    <row r="264" spans="1:40" x14ac:dyDescent="0.2">
      <c r="A264" t="s">
        <v>0</v>
      </c>
      <c r="B264" s="3">
        <v>43037</v>
      </c>
      <c r="C264" s="3">
        <v>43079</v>
      </c>
      <c r="D264">
        <v>2017</v>
      </c>
      <c r="E264">
        <v>11</v>
      </c>
      <c r="F264" s="4">
        <v>73.120188929999998</v>
      </c>
      <c r="G264">
        <v>5.63</v>
      </c>
      <c r="H264" s="12">
        <v>2.3442290000000002E-3</v>
      </c>
      <c r="I264" s="13">
        <v>0.113</v>
      </c>
      <c r="J264" s="13">
        <v>6.7862599999999995E-2</v>
      </c>
      <c r="K264" s="13">
        <v>0.97699999999999998</v>
      </c>
      <c r="L264" s="13">
        <v>0.14599999999999999</v>
      </c>
      <c r="M264" s="13">
        <v>0.16400000000000001</v>
      </c>
      <c r="N264" s="13">
        <v>0.97</v>
      </c>
      <c r="O264" s="13">
        <v>0.22800000000000001</v>
      </c>
      <c r="P264" s="13">
        <v>0.08</v>
      </c>
      <c r="Q264" s="13">
        <v>0.47299999999999998</v>
      </c>
      <c r="R264" s="13">
        <v>0.40600000000000003</v>
      </c>
      <c r="S264" s="12">
        <v>2.5999999999999999E-2</v>
      </c>
      <c r="T264" s="13">
        <v>0.42100000000000004</v>
      </c>
      <c r="U264" s="13">
        <v>0.27500000000000002</v>
      </c>
      <c r="V264" s="13">
        <v>0.11100000000000002</v>
      </c>
      <c r="W264" s="13">
        <v>2.242</v>
      </c>
      <c r="AN264" t="s">
        <v>134</v>
      </c>
    </row>
    <row r="265" spans="1:40" x14ac:dyDescent="0.2">
      <c r="A265" t="s">
        <v>0</v>
      </c>
      <c r="B265" s="3">
        <v>43079</v>
      </c>
      <c r="C265" s="3">
        <v>43107</v>
      </c>
      <c r="D265">
        <v>2017</v>
      </c>
      <c r="E265">
        <v>12</v>
      </c>
      <c r="F265" s="4">
        <v>37.888429119999998</v>
      </c>
      <c r="G265">
        <v>4.9800000000000004</v>
      </c>
      <c r="H265" s="12">
        <v>1.0471285E-2</v>
      </c>
      <c r="I265" s="13">
        <v>0.154</v>
      </c>
      <c r="J265" s="13">
        <v>0.1246168</v>
      </c>
      <c r="K265" s="13">
        <v>0.63600000000000001</v>
      </c>
      <c r="L265" s="13">
        <v>0.27800000000000002</v>
      </c>
      <c r="M265" s="13">
        <v>0.153</v>
      </c>
      <c r="N265" s="13">
        <v>1.05</v>
      </c>
      <c r="O265" s="13">
        <v>0.16300000000000001</v>
      </c>
      <c r="P265" s="13">
        <v>4.3999999999999997E-2</v>
      </c>
      <c r="Q265" s="13">
        <v>0.34699999999999998</v>
      </c>
      <c r="R265" s="13">
        <v>0.17899999999999999</v>
      </c>
      <c r="S265" s="12">
        <v>8.0000000000000002E-3</v>
      </c>
      <c r="T265" s="13">
        <v>0.57800000000000007</v>
      </c>
      <c r="U265" s="13">
        <v>0.3</v>
      </c>
      <c r="V265" s="13">
        <v>0.14699999999999999</v>
      </c>
      <c r="W265" s="13">
        <v>1.2090000000000001</v>
      </c>
      <c r="AN265" t="s">
        <v>120</v>
      </c>
    </row>
    <row r="266" spans="1:40" x14ac:dyDescent="0.2">
      <c r="A266" t="s">
        <v>0</v>
      </c>
      <c r="B266" s="3">
        <v>43107</v>
      </c>
      <c r="C266" s="3">
        <v>43128</v>
      </c>
      <c r="D266">
        <v>2018</v>
      </c>
      <c r="E266">
        <v>1</v>
      </c>
      <c r="F266" s="4">
        <v>32.670854169999998</v>
      </c>
      <c r="G266">
        <v>4.8600000000000003</v>
      </c>
      <c r="H266" s="12">
        <v>1.3803843E-2</v>
      </c>
      <c r="I266" s="13">
        <v>0.25</v>
      </c>
      <c r="J266" s="13">
        <v>0.2124856</v>
      </c>
      <c r="K266" s="13">
        <v>0.81200000000000006</v>
      </c>
      <c r="L266" s="13">
        <v>0.32800000000000001</v>
      </c>
      <c r="M266" s="13">
        <v>0.193</v>
      </c>
      <c r="N266">
        <v>1.4</v>
      </c>
      <c r="O266" s="13">
        <v>0.14499999999999999</v>
      </c>
      <c r="P266" s="13">
        <v>6.9000000000000006E-2</v>
      </c>
      <c r="Q266" s="13">
        <v>0.434</v>
      </c>
      <c r="R266" s="13">
        <v>0.221</v>
      </c>
      <c r="S266" t="s">
        <v>154</v>
      </c>
      <c r="T266" s="13">
        <v>0.56499999999999995</v>
      </c>
      <c r="U266" s="13">
        <v>0.23699999999999999</v>
      </c>
      <c r="V266" s="13">
        <v>4.3999999999999984E-2</v>
      </c>
      <c r="W266" s="13">
        <v>1.2649999999999999</v>
      </c>
    </row>
    <row r="267" spans="1:40" x14ac:dyDescent="0.2">
      <c r="A267" t="s">
        <v>0</v>
      </c>
      <c r="B267" s="3">
        <v>43128</v>
      </c>
      <c r="C267" s="3">
        <v>43163</v>
      </c>
      <c r="D267">
        <v>2018</v>
      </c>
      <c r="E267">
        <v>2</v>
      </c>
      <c r="F267" s="4">
        <v>55.888908239999999</v>
      </c>
      <c r="G267">
        <v>4.7300000000000004</v>
      </c>
      <c r="H267" s="12">
        <v>1.8620871000000001E-2</v>
      </c>
      <c r="I267" s="13">
        <v>0.28699999999999998</v>
      </c>
      <c r="J267" s="13">
        <v>0.25438280000000002</v>
      </c>
      <c r="K267" s="13">
        <v>0.70599999999999996</v>
      </c>
      <c r="L267" s="13">
        <v>0.432</v>
      </c>
      <c r="M267" s="13">
        <v>0.34399999999999997</v>
      </c>
      <c r="N267">
        <v>1.62</v>
      </c>
      <c r="O267" s="13">
        <v>9.4E-2</v>
      </c>
      <c r="P267" s="13">
        <v>5.2999999999999999E-2</v>
      </c>
      <c r="Q267" s="13">
        <v>0.39700000000000002</v>
      </c>
      <c r="R267" s="13">
        <v>0.10100000000000001</v>
      </c>
      <c r="S267" t="s">
        <v>154</v>
      </c>
      <c r="T267" s="13">
        <v>0.83400000000000007</v>
      </c>
      <c r="U267" s="13">
        <v>0.40200000000000002</v>
      </c>
      <c r="V267" s="13">
        <v>5.8000000000000052E-2</v>
      </c>
      <c r="W267" t="s">
        <v>162</v>
      </c>
    </row>
    <row r="268" spans="1:40" x14ac:dyDescent="0.2">
      <c r="A268" t="s">
        <v>0</v>
      </c>
      <c r="B268" s="3">
        <v>43163</v>
      </c>
      <c r="C268" s="3">
        <v>43192</v>
      </c>
      <c r="D268">
        <v>2018</v>
      </c>
      <c r="E268">
        <v>3</v>
      </c>
      <c r="F268" s="4">
        <v>37.574880360000002</v>
      </c>
      <c r="G268">
        <v>5.46</v>
      </c>
      <c r="H268" s="12">
        <v>3.4673690000000001E-3</v>
      </c>
      <c r="I268" s="13">
        <v>8.8999999999999996E-2</v>
      </c>
      <c r="J268" s="13">
        <v>5.6890999999999997E-2</v>
      </c>
      <c r="K268" s="13">
        <v>0.69499999999999995</v>
      </c>
      <c r="L268" s="13">
        <v>0.109</v>
      </c>
      <c r="M268" t="s">
        <v>150</v>
      </c>
      <c r="N268">
        <v>0.77</v>
      </c>
      <c r="O268" s="13">
        <v>0.16400000000000001</v>
      </c>
      <c r="P268" s="13">
        <v>5.8999999999999997E-2</v>
      </c>
      <c r="Q268" s="13">
        <v>0.34799999999999998</v>
      </c>
      <c r="R268" s="13">
        <v>0.57599999999999996</v>
      </c>
      <c r="S268">
        <v>6.0000000000000001E-3</v>
      </c>
      <c r="T268" s="13">
        <v>0.20900000000000002</v>
      </c>
      <c r="U268" t="s">
        <v>149</v>
      </c>
      <c r="V268" s="13">
        <v>8.5000000000000006E-2</v>
      </c>
      <c r="W268" s="13">
        <v>4.4569999999999999</v>
      </c>
    </row>
    <row r="269" spans="1:40" x14ac:dyDescent="0.2">
      <c r="A269" t="s">
        <v>0</v>
      </c>
      <c r="B269" s="3">
        <v>43192</v>
      </c>
      <c r="C269" s="3">
        <v>43221</v>
      </c>
      <c r="D269">
        <v>2018</v>
      </c>
      <c r="E269">
        <v>4</v>
      </c>
      <c r="F269" s="4">
        <v>16.699946820000001</v>
      </c>
      <c r="G269">
        <v>5.43</v>
      </c>
      <c r="H269" s="12">
        <v>3.7153519999999999E-3</v>
      </c>
      <c r="I269" s="13">
        <v>0.19400000000000001</v>
      </c>
      <c r="J269" s="13">
        <v>0.14770759999999999</v>
      </c>
      <c r="K269" s="13">
        <v>1.002</v>
      </c>
      <c r="L269" s="13">
        <v>5.7000000000000002E-2</v>
      </c>
      <c r="M269" t="s">
        <v>150</v>
      </c>
      <c r="N269">
        <v>1.62</v>
      </c>
      <c r="O269" s="13">
        <v>0.435</v>
      </c>
      <c r="P269" s="13">
        <v>0.19500000000000001</v>
      </c>
      <c r="Q269" s="13">
        <v>0.45100000000000001</v>
      </c>
      <c r="R269" s="13">
        <v>1.5760000000000001</v>
      </c>
      <c r="S269">
        <v>1.6E-2</v>
      </c>
      <c r="T269" s="13">
        <v>0.26400000000000001</v>
      </c>
      <c r="U269" s="13">
        <v>0.20699999999999999</v>
      </c>
      <c r="V269" s="13">
        <v>0.192</v>
      </c>
      <c r="W269" s="13">
        <v>13.776</v>
      </c>
    </row>
    <row r="270" spans="1:40" x14ac:dyDescent="0.2">
      <c r="A270" t="s">
        <v>0</v>
      </c>
      <c r="B270" s="3">
        <v>43221</v>
      </c>
      <c r="C270" s="3">
        <v>43260</v>
      </c>
      <c r="D270">
        <v>2018</v>
      </c>
      <c r="E270">
        <v>5</v>
      </c>
      <c r="F270" s="4">
        <v>2.1066036860000001</v>
      </c>
      <c r="G270">
        <v>5.87</v>
      </c>
      <c r="H270" s="12">
        <v>1.3489629999999999E-3</v>
      </c>
      <c r="I270" s="13">
        <v>0.307</v>
      </c>
      <c r="J270" s="13">
        <v>0.26015319999999997</v>
      </c>
      <c r="K270" s="13">
        <v>1.014</v>
      </c>
      <c r="L270" s="13">
        <v>6.8000000000000005E-2</v>
      </c>
      <c r="M270" t="s">
        <v>150</v>
      </c>
      <c r="N270">
        <v>1.88</v>
      </c>
      <c r="O270" s="13">
        <v>0.45142757</v>
      </c>
      <c r="P270" s="13">
        <v>0.224223794</v>
      </c>
      <c r="Q270" s="13">
        <v>0.503295508</v>
      </c>
      <c r="R270" s="13">
        <v>2.6195196859999998</v>
      </c>
      <c r="S270" s="12">
        <v>1.5199641E-2</v>
      </c>
      <c r="T270" s="13">
        <v>0.38900000000000001</v>
      </c>
      <c r="U270" s="13">
        <v>0.32100000000000001</v>
      </c>
      <c r="V270" s="13">
        <v>0.30599999999999999</v>
      </c>
      <c r="W270" s="13">
        <v>11.58</v>
      </c>
    </row>
    <row r="271" spans="1:40" x14ac:dyDescent="0.2">
      <c r="A271" t="s">
        <v>0</v>
      </c>
      <c r="B271" s="3">
        <v>43260</v>
      </c>
      <c r="C271" s="3">
        <v>43287</v>
      </c>
      <c r="D271">
        <v>2018</v>
      </c>
      <c r="E271">
        <v>6</v>
      </c>
      <c r="F271" s="4">
        <v>42.895220709999997</v>
      </c>
      <c r="G271">
        <v>5.6</v>
      </c>
      <c r="H271" s="12">
        <v>2.5118860000000001E-3</v>
      </c>
      <c r="I271" s="13">
        <v>0.22</v>
      </c>
      <c r="J271" s="13">
        <v>0.19251099999999999</v>
      </c>
      <c r="K271" s="13">
        <v>0.59499999999999997</v>
      </c>
      <c r="L271" s="13">
        <v>0.17699999999999999</v>
      </c>
      <c r="M271" s="13">
        <v>0.35899999999999999</v>
      </c>
      <c r="N271">
        <v>1.8</v>
      </c>
      <c r="O271" s="13">
        <v>0.55400000000000005</v>
      </c>
      <c r="P271" s="13">
        <v>0.20899999999999999</v>
      </c>
      <c r="Q271" s="13">
        <v>0.28499999999999998</v>
      </c>
      <c r="R271" s="13">
        <v>1.794</v>
      </c>
      <c r="S271">
        <v>0.36199999999999999</v>
      </c>
      <c r="T271" s="13">
        <v>0.92599999999999993</v>
      </c>
      <c r="U271" s="13">
        <v>0.749</v>
      </c>
      <c r="V271" s="13">
        <v>0.39</v>
      </c>
      <c r="W271" s="13">
        <v>8.8810000000000002</v>
      </c>
    </row>
    <row r="272" spans="1:40" x14ac:dyDescent="0.2">
      <c r="A272" t="s">
        <v>0</v>
      </c>
      <c r="B272" s="3">
        <v>43287</v>
      </c>
      <c r="C272" s="3">
        <v>43316</v>
      </c>
      <c r="D272">
        <v>2018</v>
      </c>
      <c r="E272">
        <v>7</v>
      </c>
      <c r="F272" s="4">
        <v>22.376223639999999</v>
      </c>
      <c r="G272">
        <v>6.73</v>
      </c>
      <c r="H272" s="12">
        <v>1.8620900000000001E-4</v>
      </c>
      <c r="I272" s="13">
        <v>0.318</v>
      </c>
      <c r="J272" s="13">
        <v>0.29901179999999999</v>
      </c>
      <c r="K272" s="13">
        <v>0.41099999999999998</v>
      </c>
      <c r="L272" s="13">
        <v>0.33</v>
      </c>
      <c r="M272" s="13">
        <v>2.6259999999999999</v>
      </c>
      <c r="N272">
        <v>3.59</v>
      </c>
      <c r="O272" s="13">
        <v>0.44600000000000001</v>
      </c>
      <c r="P272" s="13">
        <v>0.16200000000000001</v>
      </c>
      <c r="Q272" s="13">
        <v>0.22</v>
      </c>
      <c r="R272" s="13">
        <v>1.577</v>
      </c>
      <c r="S272">
        <v>0.53900000000000003</v>
      </c>
      <c r="T272" s="13">
        <v>3.5169999999999999</v>
      </c>
      <c r="U272" s="13">
        <v>3.1869999999999998</v>
      </c>
      <c r="V272" s="13">
        <v>0.56099999999999994</v>
      </c>
      <c r="W272" s="13">
        <v>8.2460000000000004</v>
      </c>
    </row>
    <row r="273" spans="1:40" x14ac:dyDescent="0.2">
      <c r="A273" t="s">
        <v>0</v>
      </c>
      <c r="B273" s="3">
        <v>43316</v>
      </c>
      <c r="C273" s="3">
        <v>43352</v>
      </c>
      <c r="D273">
        <v>2018</v>
      </c>
      <c r="E273">
        <v>8</v>
      </c>
      <c r="F273" s="4">
        <v>99.060719739999996</v>
      </c>
      <c r="G273">
        <v>5.43</v>
      </c>
      <c r="H273" s="12">
        <v>3.7153519999999999E-3</v>
      </c>
      <c r="I273" s="13">
        <v>0.17299999999999999</v>
      </c>
      <c r="J273" s="13">
        <v>0.16237399999999999</v>
      </c>
      <c r="K273" s="13">
        <v>0.23</v>
      </c>
      <c r="L273" s="13">
        <v>0.312</v>
      </c>
      <c r="M273" s="13">
        <v>0.39400000000000002</v>
      </c>
      <c r="N273">
        <v>0.97</v>
      </c>
      <c r="O273" s="13">
        <v>0.27700000000000002</v>
      </c>
      <c r="P273" s="13">
        <v>6.6000000000000003E-2</v>
      </c>
      <c r="Q273" s="13">
        <v>0.108</v>
      </c>
      <c r="R273" s="13">
        <v>0.2</v>
      </c>
      <c r="S273">
        <v>2.9000000000000001E-2</v>
      </c>
      <c r="T273" s="13">
        <v>0.84299999999999997</v>
      </c>
      <c r="U273" s="13">
        <v>0.53100000000000003</v>
      </c>
      <c r="V273" s="13">
        <v>0.13700000000000001</v>
      </c>
      <c r="W273" s="13">
        <v>2.984</v>
      </c>
    </row>
    <row r="274" spans="1:40" x14ac:dyDescent="0.2">
      <c r="A274" t="s">
        <v>0</v>
      </c>
      <c r="B274" s="3">
        <v>43352</v>
      </c>
      <c r="C274" s="3">
        <v>43373</v>
      </c>
      <c r="D274">
        <v>2018</v>
      </c>
      <c r="E274">
        <v>9</v>
      </c>
      <c r="F274" s="4">
        <v>54.586208710000001</v>
      </c>
      <c r="G274">
        <v>6.44</v>
      </c>
      <c r="H274" s="12">
        <v>3.6307800000000002E-4</v>
      </c>
      <c r="I274" s="13">
        <v>0.16500000000000001</v>
      </c>
      <c r="J274" s="13">
        <v>0.11020679999999999</v>
      </c>
      <c r="K274" s="13">
        <v>1.1859999999999999</v>
      </c>
      <c r="L274" s="13">
        <v>0.17</v>
      </c>
      <c r="M274" s="13">
        <v>0.98599999999999999</v>
      </c>
      <c r="N274">
        <v>1.73</v>
      </c>
      <c r="O274" s="13">
        <v>0.20200000000000001</v>
      </c>
      <c r="P274" s="13">
        <v>8.3000000000000004E-2</v>
      </c>
      <c r="Q274" s="13">
        <v>0.60499999999999998</v>
      </c>
      <c r="R274" s="13">
        <v>0.73899999999999999</v>
      </c>
      <c r="S274">
        <v>0.109</v>
      </c>
      <c r="T274" s="13">
        <v>1.341</v>
      </c>
      <c r="U274" s="13">
        <v>1.171</v>
      </c>
      <c r="V274" s="13">
        <v>0.18500000000000005</v>
      </c>
      <c r="W274" s="13">
        <v>3.6339999999999999</v>
      </c>
    </row>
    <row r="275" spans="1:40" x14ac:dyDescent="0.2">
      <c r="A275" t="s">
        <v>0</v>
      </c>
      <c r="B275" s="3">
        <v>43373</v>
      </c>
      <c r="C275" s="3">
        <v>43401</v>
      </c>
      <c r="D275">
        <v>2018</v>
      </c>
      <c r="E275">
        <v>10</v>
      </c>
      <c r="F275" s="4">
        <v>45.788819740000001</v>
      </c>
      <c r="G275">
        <v>5.63</v>
      </c>
      <c r="H275" s="12">
        <v>2.3442290000000002E-3</v>
      </c>
      <c r="I275" s="13">
        <v>0.30099999999999999</v>
      </c>
      <c r="J275" s="13">
        <v>0.189196</v>
      </c>
      <c r="K275" s="13">
        <v>2.42</v>
      </c>
      <c r="L275" s="13">
        <v>0.14499999999999999</v>
      </c>
      <c r="M275" s="13">
        <v>0.245</v>
      </c>
      <c r="N275">
        <v>1.25</v>
      </c>
      <c r="O275" s="13">
        <v>0.85199999999999998</v>
      </c>
      <c r="P275" s="13">
        <v>0.44500000000000001</v>
      </c>
      <c r="Q275" s="13">
        <v>0.94099999999999995</v>
      </c>
      <c r="R275" s="13">
        <v>2.8759999999999999</v>
      </c>
      <c r="S275">
        <v>8.0000000000000002E-3</v>
      </c>
      <c r="T275" s="13">
        <v>0.71899999999999997</v>
      </c>
      <c r="U275" s="13">
        <v>0.57399999999999995</v>
      </c>
      <c r="V275" s="13">
        <v>0.32899999999999996</v>
      </c>
      <c r="W275" s="13">
        <v>10.475</v>
      </c>
    </row>
    <row r="276" spans="1:40" x14ac:dyDescent="0.2">
      <c r="A276" t="s">
        <v>0</v>
      </c>
      <c r="B276" s="3">
        <v>43401</v>
      </c>
      <c r="C276" s="3">
        <v>43434</v>
      </c>
      <c r="D276">
        <v>2018</v>
      </c>
      <c r="E276">
        <v>11</v>
      </c>
      <c r="F276" s="4">
        <v>29.403768750000001</v>
      </c>
      <c r="G276">
        <v>5.58</v>
      </c>
      <c r="H276" s="12">
        <v>2.6302679999999998E-3</v>
      </c>
      <c r="I276" s="13">
        <v>0.75700000000000001</v>
      </c>
      <c r="J276" s="13">
        <v>0.61188580000000004</v>
      </c>
      <c r="K276" s="13">
        <v>3.141</v>
      </c>
      <c r="L276" s="13">
        <v>0.50600000000000001</v>
      </c>
      <c r="M276" s="13">
        <v>0.49299999999999999</v>
      </c>
      <c r="N276">
        <v>3.83</v>
      </c>
      <c r="O276" s="13">
        <v>0.52700000000000002</v>
      </c>
      <c r="P276" s="13">
        <v>0.39300000000000002</v>
      </c>
      <c r="Q276" s="13">
        <v>1.5669999999999999</v>
      </c>
      <c r="R276" s="13">
        <v>3.9359999999999999</v>
      </c>
      <c r="S276">
        <v>0.01</v>
      </c>
      <c r="T276" s="13">
        <v>1.7410000000000001</v>
      </c>
      <c r="U276" s="13">
        <v>1.2350000000000001</v>
      </c>
      <c r="V276" s="13">
        <v>0.7420000000000001</v>
      </c>
      <c r="W276" s="13">
        <v>20.725999999999999</v>
      </c>
    </row>
    <row r="277" spans="1:40" x14ac:dyDescent="0.2">
      <c r="A277" t="s">
        <v>0</v>
      </c>
      <c r="B277" s="3">
        <v>43434</v>
      </c>
      <c r="C277" s="3">
        <v>43470</v>
      </c>
      <c r="D277">
        <v>2018</v>
      </c>
      <c r="E277">
        <v>12</v>
      </c>
      <c r="F277" s="4">
        <v>55.329463109999999</v>
      </c>
      <c r="G277">
        <v>5.31</v>
      </c>
      <c r="H277" s="12">
        <v>4.8977880000000001E-3</v>
      </c>
      <c r="I277" s="13">
        <v>0.25700000000000001</v>
      </c>
      <c r="J277" s="13">
        <v>0.22692380000000001</v>
      </c>
      <c r="K277" s="13">
        <v>0.65100000000000002</v>
      </c>
      <c r="L277" s="13">
        <v>0.29099999999999998</v>
      </c>
      <c r="M277" s="13">
        <v>0.32100000000000001</v>
      </c>
      <c r="N277">
        <v>1.08</v>
      </c>
      <c r="O277" s="13">
        <v>0.16500000000000001</v>
      </c>
      <c r="P277" s="13">
        <v>5.0999999999999997E-2</v>
      </c>
      <c r="Q277" s="13">
        <v>0.35599999999999998</v>
      </c>
      <c r="R277" s="13">
        <v>0.52400000000000002</v>
      </c>
      <c r="S277">
        <v>4.0000000000000001E-3</v>
      </c>
      <c r="T277" s="13">
        <v>0.755</v>
      </c>
      <c r="U277" s="13">
        <v>0.46400000000000002</v>
      </c>
      <c r="V277" s="13">
        <v>0.14300000000000002</v>
      </c>
      <c r="W277" s="13">
        <v>3.0249999999999999</v>
      </c>
    </row>
    <row r="278" spans="1:40" x14ac:dyDescent="0.2">
      <c r="A278" t="s">
        <v>0</v>
      </c>
      <c r="B278" s="3">
        <v>43470</v>
      </c>
      <c r="C278" s="3">
        <v>43498</v>
      </c>
      <c r="D278">
        <v>2019</v>
      </c>
      <c r="E278">
        <v>1</v>
      </c>
      <c r="F278" s="4">
        <v>34.099586209999998</v>
      </c>
      <c r="G278" s="13">
        <v>5</v>
      </c>
      <c r="H278" s="12">
        <v>0.01</v>
      </c>
      <c r="I278" s="13">
        <v>0.1</v>
      </c>
      <c r="J278" s="13"/>
      <c r="K278" s="13">
        <v>0.3</v>
      </c>
      <c r="L278" s="13">
        <v>0.21</v>
      </c>
      <c r="M278" s="13">
        <v>7.6999999999999999E-2</v>
      </c>
      <c r="N278" s="13">
        <v>0.78</v>
      </c>
      <c r="O278" s="13">
        <v>0.12</v>
      </c>
      <c r="P278" s="13">
        <v>0.02</v>
      </c>
      <c r="Q278" s="13">
        <v>0.15</v>
      </c>
      <c r="R278" s="13">
        <v>6.4000000000000001E-2</v>
      </c>
      <c r="S278" s="13" t="s">
        <v>148</v>
      </c>
      <c r="T278" s="13">
        <v>0.31</v>
      </c>
      <c r="U278" s="13" t="s">
        <v>149</v>
      </c>
      <c r="V278" s="13">
        <v>2.3000000000000007E-2</v>
      </c>
      <c r="W278" s="13">
        <v>3.5</v>
      </c>
    </row>
    <row r="279" spans="1:40" x14ac:dyDescent="0.2">
      <c r="A279" t="s">
        <v>0</v>
      </c>
      <c r="B279" s="3">
        <v>43498</v>
      </c>
      <c r="C279" s="3">
        <v>43527</v>
      </c>
      <c r="D279">
        <v>2019</v>
      </c>
      <c r="E279">
        <v>2</v>
      </c>
      <c r="F279" s="4">
        <v>37.27183471</v>
      </c>
      <c r="G279" s="13">
        <v>4.9800000000000004</v>
      </c>
      <c r="H279" s="12">
        <v>0.01</v>
      </c>
      <c r="I279" s="13">
        <v>0.09</v>
      </c>
      <c r="J279" s="13"/>
      <c r="K279" s="13">
        <v>0.52</v>
      </c>
      <c r="L279" s="13">
        <v>0.255</v>
      </c>
      <c r="M279" s="13">
        <v>0.104</v>
      </c>
      <c r="N279" s="13">
        <v>0.88</v>
      </c>
      <c r="O279" s="13">
        <v>0.11</v>
      </c>
      <c r="P279" s="13">
        <v>0.05</v>
      </c>
      <c r="Q279" s="13">
        <v>0.32</v>
      </c>
      <c r="R279" s="13">
        <v>0.187</v>
      </c>
      <c r="S279" s="13" t="s">
        <v>148</v>
      </c>
      <c r="T279" s="13">
        <v>0.35499999999999998</v>
      </c>
      <c r="U279" s="13" t="s">
        <v>149</v>
      </c>
      <c r="V279" s="13">
        <v>-3.9999999999999897E-3</v>
      </c>
      <c r="W279" s="13">
        <v>1.3</v>
      </c>
    </row>
    <row r="280" spans="1:40" x14ac:dyDescent="0.2">
      <c r="A280" t="s">
        <v>0</v>
      </c>
      <c r="B280" s="3">
        <v>43527</v>
      </c>
      <c r="C280" s="3">
        <v>43562</v>
      </c>
      <c r="D280">
        <v>2019</v>
      </c>
      <c r="E280">
        <v>3</v>
      </c>
      <c r="F280" s="4">
        <v>40.477446030000003</v>
      </c>
      <c r="G280" s="13">
        <v>5.12</v>
      </c>
      <c r="H280" s="12">
        <v>8.0000000000000002E-3</v>
      </c>
      <c r="I280" s="13">
        <v>0.09</v>
      </c>
      <c r="J280" s="13"/>
      <c r="K280" s="13">
        <v>0.48</v>
      </c>
      <c r="L280" s="13">
        <v>0.19600000000000001</v>
      </c>
      <c r="M280" s="13" t="s">
        <v>150</v>
      </c>
      <c r="N280" s="13">
        <v>0.87</v>
      </c>
      <c r="O280" s="13">
        <v>0.14000000000000001</v>
      </c>
      <c r="P280" s="13">
        <v>0.08</v>
      </c>
      <c r="Q280" s="13">
        <v>0.31</v>
      </c>
      <c r="R280" s="13">
        <v>0.38900000000000001</v>
      </c>
      <c r="S280" s="13" t="s">
        <v>148</v>
      </c>
      <c r="T280" s="13">
        <v>0.29600000000000004</v>
      </c>
      <c r="U280" s="13" t="s">
        <v>149</v>
      </c>
      <c r="V280" s="13">
        <v>8.5000000000000006E-2</v>
      </c>
      <c r="W280" s="13">
        <v>2.7</v>
      </c>
      <c r="AN280" t="s">
        <v>159</v>
      </c>
    </row>
    <row r="281" spans="1:40" x14ac:dyDescent="0.2">
      <c r="A281" t="s">
        <v>0</v>
      </c>
      <c r="B281" s="3">
        <v>43562</v>
      </c>
      <c r="C281" s="3">
        <v>43589</v>
      </c>
      <c r="D281">
        <v>2019</v>
      </c>
      <c r="E281">
        <v>4</v>
      </c>
      <c r="F281" s="4">
        <v>8.4769374919999994</v>
      </c>
      <c r="G281" s="13">
        <v>5.28</v>
      </c>
      <c r="H281" s="12">
        <v>5.0000000000000001E-3</v>
      </c>
      <c r="I281" s="13">
        <v>0.36</v>
      </c>
      <c r="J281" s="13"/>
      <c r="K281" s="13">
        <v>1.24</v>
      </c>
      <c r="L281" s="13" t="s">
        <v>58</v>
      </c>
      <c r="M281" s="13" t="s">
        <v>150</v>
      </c>
      <c r="N281" s="13">
        <v>2.23</v>
      </c>
      <c r="O281" s="13">
        <v>0.76</v>
      </c>
      <c r="P281" s="13">
        <v>0.32</v>
      </c>
      <c r="Q281" s="13">
        <v>0.69</v>
      </c>
      <c r="R281" s="13">
        <v>2.335</v>
      </c>
      <c r="S281" s="13" t="s">
        <v>148</v>
      </c>
      <c r="T281" s="13">
        <v>0.47549999999999998</v>
      </c>
      <c r="U281" s="13">
        <v>0.47</v>
      </c>
      <c r="V281" s="13">
        <v>0.45799999999999996</v>
      </c>
      <c r="W281" s="13">
        <v>20.2</v>
      </c>
    </row>
    <row r="282" spans="1:40" x14ac:dyDescent="0.2">
      <c r="A282" t="s">
        <v>0</v>
      </c>
      <c r="B282" s="3">
        <v>43589</v>
      </c>
      <c r="C282" s="3">
        <v>43618</v>
      </c>
      <c r="D282">
        <v>2019</v>
      </c>
      <c r="E282">
        <v>5</v>
      </c>
      <c r="F282" s="4">
        <v>119.2417181</v>
      </c>
      <c r="G282" s="13">
        <v>6.59</v>
      </c>
      <c r="H282" s="12">
        <v>0</v>
      </c>
      <c r="I282" s="13">
        <v>0.28999999999999998</v>
      </c>
      <c r="J282" s="13"/>
      <c r="K282" s="13">
        <v>0.55000000000000004</v>
      </c>
      <c r="L282" s="13">
        <v>0.11700000000000001</v>
      </c>
      <c r="M282" s="13">
        <v>0.45100000000000001</v>
      </c>
      <c r="N282" s="13">
        <v>1.57</v>
      </c>
      <c r="O282" s="13">
        <v>0.12</v>
      </c>
      <c r="P282" s="13">
        <v>0.08</v>
      </c>
      <c r="Q282" s="13">
        <v>0.25</v>
      </c>
      <c r="R282" s="13">
        <v>1.8280000000000001</v>
      </c>
      <c r="S282" s="12">
        <v>3.7999999999999999E-2</v>
      </c>
      <c r="T282" s="13">
        <v>0.81699999999999995</v>
      </c>
      <c r="U282" s="13">
        <v>0.7</v>
      </c>
      <c r="V282" s="13">
        <v>0.24669999999999997</v>
      </c>
      <c r="W282" s="13">
        <v>5.3</v>
      </c>
      <c r="AN282" t="s">
        <v>151</v>
      </c>
    </row>
    <row r="283" spans="1:40" x14ac:dyDescent="0.2">
      <c r="A283" t="s">
        <v>0</v>
      </c>
      <c r="B283" s="3">
        <v>43618</v>
      </c>
      <c r="C283" s="3">
        <v>43646</v>
      </c>
      <c r="D283">
        <v>2019</v>
      </c>
      <c r="E283">
        <v>6</v>
      </c>
      <c r="F283" s="4">
        <v>74.094153789999993</v>
      </c>
      <c r="G283" s="13">
        <v>5.8</v>
      </c>
      <c r="H283" s="12">
        <v>2E-3</v>
      </c>
      <c r="I283" s="13">
        <v>0.43</v>
      </c>
      <c r="J283" s="13"/>
      <c r="K283" s="13">
        <v>1.59</v>
      </c>
      <c r="L283" s="13" t="s">
        <v>58</v>
      </c>
      <c r="M283" s="13">
        <v>0.184</v>
      </c>
      <c r="N283" s="13">
        <v>2.71</v>
      </c>
      <c r="O283" s="13">
        <v>0.43</v>
      </c>
      <c r="P283" s="13">
        <v>0.22</v>
      </c>
      <c r="Q283" s="13">
        <v>0.55000000000000004</v>
      </c>
      <c r="R283" s="13">
        <v>4.7539999999999996</v>
      </c>
      <c r="S283" s="12">
        <v>3.4000000000000002E-2</v>
      </c>
      <c r="T283" s="13">
        <v>0.97749999999999992</v>
      </c>
      <c r="U283" s="13">
        <v>0.98</v>
      </c>
      <c r="V283" s="13">
        <v>0.79600000000000004</v>
      </c>
      <c r="W283" s="13">
        <v>22.3</v>
      </c>
      <c r="AN283" t="s">
        <v>160</v>
      </c>
    </row>
    <row r="284" spans="1:40" x14ac:dyDescent="0.2">
      <c r="A284" t="s">
        <v>0</v>
      </c>
      <c r="B284" s="3">
        <v>43646</v>
      </c>
      <c r="C284" s="3">
        <v>43675</v>
      </c>
      <c r="D284">
        <v>2019</v>
      </c>
      <c r="E284">
        <v>7</v>
      </c>
      <c r="F284" s="4">
        <v>92.722359969999999</v>
      </c>
      <c r="G284" s="13">
        <v>5.42</v>
      </c>
      <c r="H284" s="12">
        <v>4.0000000000000001E-3</v>
      </c>
      <c r="I284" s="13">
        <v>0.15</v>
      </c>
      <c r="J284" s="13"/>
      <c r="K284" s="13">
        <v>0.49</v>
      </c>
      <c r="L284" s="13" t="s">
        <v>58</v>
      </c>
      <c r="M284" s="13" t="s">
        <v>150</v>
      </c>
      <c r="N284" s="13">
        <v>0.71</v>
      </c>
      <c r="O284" s="13">
        <v>0.15</v>
      </c>
      <c r="P284" s="13">
        <v>0.06</v>
      </c>
      <c r="Q284" s="13">
        <v>0.3</v>
      </c>
      <c r="R284" s="13">
        <v>0.60299999999999998</v>
      </c>
      <c r="S284" s="12">
        <v>0.01</v>
      </c>
      <c r="T284" s="13">
        <v>0.10250000000000001</v>
      </c>
      <c r="U284" s="13" t="s">
        <v>149</v>
      </c>
      <c r="V284" s="13">
        <v>8.5000000000000006E-2</v>
      </c>
      <c r="W284" s="13">
        <v>5.5</v>
      </c>
    </row>
    <row r="285" spans="1:40" x14ac:dyDescent="0.2">
      <c r="A285" t="s">
        <v>0</v>
      </c>
      <c r="B285" s="3">
        <v>43675</v>
      </c>
      <c r="C285" s="3">
        <v>43708</v>
      </c>
      <c r="D285">
        <v>2019</v>
      </c>
      <c r="E285">
        <v>8</v>
      </c>
      <c r="F285" s="4">
        <v>169.58822129999999</v>
      </c>
      <c r="G285" s="13">
        <v>5.32</v>
      </c>
      <c r="H285" s="12">
        <v>5.0000000000000001E-3</v>
      </c>
      <c r="I285" s="13">
        <v>0.22</v>
      </c>
      <c r="J285" s="13"/>
      <c r="K285" s="13">
        <v>0.44</v>
      </c>
      <c r="L285" s="13">
        <v>0.06</v>
      </c>
      <c r="M285" s="13" t="s">
        <v>150</v>
      </c>
      <c r="N285" s="13">
        <v>0.83</v>
      </c>
      <c r="O285" s="13">
        <v>0.1</v>
      </c>
      <c r="P285" s="13">
        <v>0.06</v>
      </c>
      <c r="Q285" s="13">
        <v>0.27</v>
      </c>
      <c r="R285" s="13">
        <v>0.36399999999999999</v>
      </c>
      <c r="S285" s="12" t="s">
        <v>148</v>
      </c>
      <c r="T285" s="13">
        <v>0.16045640999999999</v>
      </c>
      <c r="U285" s="13" t="s">
        <v>149</v>
      </c>
      <c r="V285" s="13">
        <v>8.5000000000000006E-2</v>
      </c>
      <c r="W285" s="13">
        <v>3.6</v>
      </c>
    </row>
    <row r="286" spans="1:40" x14ac:dyDescent="0.2">
      <c r="A286" t="s">
        <v>0</v>
      </c>
      <c r="B286" s="3">
        <v>43708</v>
      </c>
      <c r="C286" s="3">
        <v>43737</v>
      </c>
      <c r="D286">
        <v>2019</v>
      </c>
      <c r="E286">
        <v>9</v>
      </c>
      <c r="F286" s="4">
        <v>62.452028830000003</v>
      </c>
      <c r="G286" s="13">
        <v>5.52</v>
      </c>
      <c r="H286" s="12">
        <v>3.0000000000000001E-3</v>
      </c>
      <c r="I286" s="13">
        <v>0.12</v>
      </c>
      <c r="J286" s="13"/>
      <c r="K286" s="13">
        <v>0.33</v>
      </c>
      <c r="L286" s="13">
        <v>1.7000000000000001E-2</v>
      </c>
      <c r="M286" s="13">
        <v>0.127</v>
      </c>
      <c r="N286" s="13">
        <v>0.5</v>
      </c>
      <c r="O286" s="13">
        <v>0.06</v>
      </c>
      <c r="P286" s="13">
        <v>0.04</v>
      </c>
      <c r="Q286" s="13">
        <v>0.2</v>
      </c>
      <c r="R286" s="13">
        <v>0.216</v>
      </c>
      <c r="S286" s="12">
        <v>3.6999999999999998E-2</v>
      </c>
      <c r="T286" s="13">
        <v>0.11719771000000001</v>
      </c>
      <c r="U286" s="13" t="s">
        <v>149</v>
      </c>
      <c r="V286" s="13">
        <v>-2.6700000000000002E-2</v>
      </c>
      <c r="W286" s="13">
        <v>2.7</v>
      </c>
      <c r="AN286" s="17"/>
    </row>
    <row r="287" spans="1:40" x14ac:dyDescent="0.2">
      <c r="A287" t="s">
        <v>0</v>
      </c>
      <c r="B287" s="3">
        <v>43737</v>
      </c>
      <c r="C287" s="3">
        <v>43772</v>
      </c>
      <c r="D287">
        <v>2019</v>
      </c>
      <c r="E287">
        <v>10</v>
      </c>
      <c r="F287" s="4">
        <v>180.1874851</v>
      </c>
      <c r="G287" s="13">
        <v>5.9</v>
      </c>
      <c r="H287" s="12">
        <v>1E-3</v>
      </c>
      <c r="I287" s="13">
        <v>0.09</v>
      </c>
      <c r="J287" s="13"/>
      <c r="K287" s="13">
        <v>0.68</v>
      </c>
      <c r="L287" s="13" t="s">
        <v>58</v>
      </c>
      <c r="M287" s="13" t="s">
        <v>150</v>
      </c>
      <c r="N287" s="13">
        <v>0.8</v>
      </c>
      <c r="O287" s="13">
        <v>0.13</v>
      </c>
      <c r="P287" s="13">
        <v>0.1</v>
      </c>
      <c r="Q287" s="13">
        <v>0.36</v>
      </c>
      <c r="R287" s="13">
        <v>0.91500000000000004</v>
      </c>
      <c r="S287" s="13" t="s">
        <v>148</v>
      </c>
      <c r="T287" s="13">
        <v>0.10250000000000001</v>
      </c>
      <c r="U287" s="13" t="s">
        <v>149</v>
      </c>
      <c r="V287" s="13">
        <v>8.5000000000000006E-2</v>
      </c>
      <c r="W287" s="13">
        <v>4.9000000000000004</v>
      </c>
      <c r="AN287" t="s">
        <v>161</v>
      </c>
    </row>
    <row r="288" spans="1:40" x14ac:dyDescent="0.2">
      <c r="A288" t="s">
        <v>0</v>
      </c>
      <c r="B288" s="3">
        <v>43772</v>
      </c>
      <c r="C288" s="3">
        <v>43805</v>
      </c>
      <c r="D288">
        <v>2019</v>
      </c>
      <c r="E288">
        <v>11</v>
      </c>
      <c r="F288" s="4">
        <v>161.25364859999999</v>
      </c>
      <c r="G288" s="13">
        <v>5.09</v>
      </c>
      <c r="H288" s="12">
        <v>8.0000000000000002E-3</v>
      </c>
      <c r="I288" s="13">
        <v>0.19</v>
      </c>
      <c r="J288" s="13"/>
      <c r="K288" s="13">
        <v>0.22</v>
      </c>
      <c r="L288" s="13">
        <v>0.191</v>
      </c>
      <c r="M288" s="13">
        <v>7.1999999999999995E-2</v>
      </c>
      <c r="N288" s="13">
        <v>0.8</v>
      </c>
      <c r="O288" s="13">
        <v>0.08</v>
      </c>
      <c r="P288" s="13">
        <v>0.04</v>
      </c>
      <c r="Q288" s="13">
        <v>0.16</v>
      </c>
      <c r="R288" s="13">
        <v>0.48899999999999999</v>
      </c>
      <c r="S288" s="13" t="s">
        <v>148</v>
      </c>
      <c r="T288" s="13">
        <v>0.29102709999999998</v>
      </c>
      <c r="U288" s="13" t="s">
        <v>149</v>
      </c>
      <c r="V288" s="13">
        <v>2.76E-2</v>
      </c>
      <c r="W288" s="13">
        <v>1.9</v>
      </c>
    </row>
    <row r="289" spans="1:40" x14ac:dyDescent="0.2">
      <c r="A289" t="s">
        <v>0</v>
      </c>
      <c r="B289" s="3">
        <v>43805</v>
      </c>
      <c r="C289" s="3">
        <v>43836</v>
      </c>
      <c r="D289">
        <v>2019</v>
      </c>
      <c r="E289">
        <v>12</v>
      </c>
      <c r="F289" s="4">
        <v>72.286118329999994</v>
      </c>
      <c r="G289" s="13">
        <v>4.95</v>
      </c>
      <c r="H289" s="12">
        <v>1.0999999999999999E-2</v>
      </c>
      <c r="I289" s="13">
        <v>0.28000000000000003</v>
      </c>
      <c r="J289" s="13"/>
      <c r="K289" s="13">
        <v>0.54</v>
      </c>
      <c r="L289" s="13">
        <v>0.224</v>
      </c>
      <c r="M289" s="13">
        <v>5.8999999999999997E-2</v>
      </c>
      <c r="N289" s="13">
        <v>1.27</v>
      </c>
      <c r="O289" s="13">
        <v>0.26</v>
      </c>
      <c r="P289" s="13">
        <v>0.1</v>
      </c>
      <c r="Q289" s="13">
        <v>0.33</v>
      </c>
      <c r="R289" s="13">
        <v>0.82899999999999996</v>
      </c>
      <c r="S289" s="13" t="s">
        <v>148</v>
      </c>
      <c r="T289" s="13">
        <v>0.32426129999999997</v>
      </c>
      <c r="U289" s="13" t="s">
        <v>149</v>
      </c>
      <c r="V289" s="13">
        <v>4.0600000000000004E-2</v>
      </c>
      <c r="W289" s="13">
        <v>5.4</v>
      </c>
      <c r="AN289" t="s">
        <v>116</v>
      </c>
    </row>
    <row r="290" spans="1:40" x14ac:dyDescent="0.2">
      <c r="A290" s="33" t="s">
        <v>0</v>
      </c>
      <c r="B290" s="3">
        <v>43836</v>
      </c>
      <c r="C290" s="3">
        <v>43864</v>
      </c>
      <c r="D290" s="33">
        <v>2020</v>
      </c>
      <c r="E290" s="33">
        <v>1</v>
      </c>
      <c r="F290" s="34">
        <v>51.968158610000003</v>
      </c>
      <c r="G290" s="33">
        <v>4.8600000000000003</v>
      </c>
      <c r="H290" s="35">
        <v>1.3803843E-2</v>
      </c>
      <c r="I290" s="36">
        <v>0.22416549999999999</v>
      </c>
      <c r="J290" s="36"/>
      <c r="K290" s="36">
        <v>1.977814</v>
      </c>
      <c r="L290" s="36">
        <v>0.441861</v>
      </c>
      <c r="M290" s="36">
        <v>0.1096</v>
      </c>
      <c r="N290" s="36">
        <v>1.98</v>
      </c>
      <c r="O290" s="36">
        <v>0.25567279999999998</v>
      </c>
      <c r="P290" s="36">
        <v>0.14777509999999999</v>
      </c>
      <c r="Q290" s="36">
        <v>0.95738880000000004</v>
      </c>
      <c r="R290" s="36">
        <v>0.77933450000000004</v>
      </c>
      <c r="S290" s="13" t="s">
        <v>148</v>
      </c>
      <c r="T290" s="36">
        <v>0.64799129999999994</v>
      </c>
      <c r="U290" s="36">
        <v>0.20613029999999999</v>
      </c>
      <c r="V290" s="36">
        <v>9.6530299999999986E-2</v>
      </c>
      <c r="W290" s="36">
        <v>3.6689889999999998</v>
      </c>
      <c r="AN290" s="33" t="s">
        <v>177</v>
      </c>
    </row>
    <row r="291" spans="1:40" x14ac:dyDescent="0.2">
      <c r="A291" s="33" t="s">
        <v>0</v>
      </c>
      <c r="B291" s="3">
        <v>43864</v>
      </c>
      <c r="C291" s="3">
        <v>43893</v>
      </c>
      <c r="D291" s="33">
        <v>2020</v>
      </c>
      <c r="E291" s="33">
        <v>2</v>
      </c>
      <c r="F291" s="34">
        <v>40.477446030000003</v>
      </c>
      <c r="G291" s="33">
        <v>5.72</v>
      </c>
      <c r="H291" s="35">
        <v>1.905461E-3</v>
      </c>
      <c r="I291" s="36">
        <v>0.1215884</v>
      </c>
      <c r="J291" s="36"/>
      <c r="K291" s="36">
        <v>1.7485189999999999</v>
      </c>
      <c r="L291" s="36">
        <v>0.1329207</v>
      </c>
      <c r="M291" s="36">
        <v>0.12039999999999999</v>
      </c>
      <c r="N291" s="36">
        <v>1.18</v>
      </c>
      <c r="O291" s="36">
        <v>0.28289300000000001</v>
      </c>
      <c r="P291" s="36">
        <v>9.4467789999999996E-2</v>
      </c>
      <c r="Q291" s="36">
        <v>0.9851415</v>
      </c>
      <c r="R291" s="36">
        <v>0.50140600000000002</v>
      </c>
      <c r="S291" s="13" t="s">
        <v>148</v>
      </c>
      <c r="T291" s="36">
        <v>0.35792069999999998</v>
      </c>
      <c r="U291" s="36">
        <v>0.22500000000000001</v>
      </c>
      <c r="V291" s="36">
        <v>0.10460000000000001</v>
      </c>
      <c r="W291" s="36">
        <v>1.6558079999999999</v>
      </c>
      <c r="AN291" s="33" t="s">
        <v>115</v>
      </c>
    </row>
    <row r="292" spans="1:40" x14ac:dyDescent="0.2">
      <c r="A292" s="33" t="s">
        <v>0</v>
      </c>
      <c r="B292" s="3">
        <v>43893</v>
      </c>
      <c r="C292" s="3">
        <v>43920</v>
      </c>
      <c r="D292" s="33">
        <v>2020</v>
      </c>
      <c r="E292" s="33">
        <v>3</v>
      </c>
      <c r="F292" s="34">
        <v>14.293189780000001</v>
      </c>
      <c r="G292" s="33">
        <v>5.34</v>
      </c>
      <c r="H292" s="35">
        <v>4.5708820000000001E-3</v>
      </c>
      <c r="I292" s="36">
        <v>0.20152030000000001</v>
      </c>
      <c r="J292" s="36"/>
      <c r="K292" s="36">
        <v>4.5645410000000002</v>
      </c>
      <c r="L292" s="36">
        <v>2.1437890000000001E-2</v>
      </c>
      <c r="M292" s="36">
        <v>8.14E-2</v>
      </c>
      <c r="N292" s="36">
        <v>2.8</v>
      </c>
      <c r="O292" s="36">
        <v>1.6970000000000001</v>
      </c>
      <c r="P292" s="36">
        <v>0.218</v>
      </c>
      <c r="Q292" s="36">
        <v>1.036</v>
      </c>
      <c r="R292" s="36">
        <v>1.262</v>
      </c>
      <c r="S292" s="13" t="s">
        <v>148</v>
      </c>
      <c r="T292" s="36">
        <v>0.33893789000000002</v>
      </c>
      <c r="U292" s="36">
        <v>0.3175</v>
      </c>
      <c r="V292" s="36">
        <v>0.2361</v>
      </c>
      <c r="W292" s="36">
        <v>8.7543609999999994</v>
      </c>
      <c r="AN292" s="33"/>
    </row>
    <row r="293" spans="1:40" x14ac:dyDescent="0.2">
      <c r="A293" s="33" t="s">
        <v>0</v>
      </c>
      <c r="B293" s="3">
        <v>43920</v>
      </c>
      <c r="C293" s="3">
        <v>43947</v>
      </c>
      <c r="D293" s="33">
        <v>2020</v>
      </c>
      <c r="E293" s="33">
        <v>4</v>
      </c>
      <c r="F293" s="34">
        <v>0</v>
      </c>
      <c r="G293" s="33"/>
      <c r="H293" s="35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AN293" s="33" t="s">
        <v>178</v>
      </c>
    </row>
    <row r="294" spans="1:40" x14ac:dyDescent="0.2">
      <c r="A294" s="33" t="s">
        <v>0</v>
      </c>
      <c r="B294" s="3">
        <v>43947</v>
      </c>
      <c r="C294" s="3">
        <v>43982</v>
      </c>
      <c r="D294" s="33">
        <v>2020</v>
      </c>
      <c r="E294" s="33">
        <v>5</v>
      </c>
      <c r="F294" s="34">
        <v>18.787440180000001</v>
      </c>
      <c r="G294" s="33">
        <v>5.69</v>
      </c>
      <c r="H294" s="35">
        <v>2.041738E-3</v>
      </c>
      <c r="I294" s="36">
        <v>0.21522259999999999</v>
      </c>
      <c r="J294" s="36"/>
      <c r="K294" s="36">
        <v>1.138568</v>
      </c>
      <c r="L294" s="36">
        <v>1.014001E-2</v>
      </c>
      <c r="M294" s="36">
        <v>0.12909999999999999</v>
      </c>
      <c r="N294" s="36">
        <v>1.36</v>
      </c>
      <c r="O294" s="36">
        <v>0.2468371</v>
      </c>
      <c r="P294" s="36">
        <v>0.15020240000000001</v>
      </c>
      <c r="Q294" s="36">
        <v>0.70169619999999999</v>
      </c>
      <c r="R294" s="36">
        <v>1.1777740000000001</v>
      </c>
      <c r="S294" s="35">
        <v>3.0162930000000001E-2</v>
      </c>
      <c r="T294" s="36">
        <v>0.37214000999999997</v>
      </c>
      <c r="U294" s="36">
        <v>0.36199999999999999</v>
      </c>
      <c r="V294" s="36">
        <v>0.2329</v>
      </c>
      <c r="W294" s="36">
        <v>9.1977700000000002</v>
      </c>
      <c r="AN294" s="33" t="s">
        <v>122</v>
      </c>
    </row>
    <row r="295" spans="1:40" x14ac:dyDescent="0.2">
      <c r="A295" s="33" t="s">
        <v>0</v>
      </c>
      <c r="B295" s="3">
        <v>43982</v>
      </c>
      <c r="C295" s="3">
        <v>44017</v>
      </c>
      <c r="D295" s="33">
        <v>2020</v>
      </c>
      <c r="E295" s="33">
        <v>6</v>
      </c>
      <c r="F295" s="34">
        <v>59.775059390000003</v>
      </c>
      <c r="G295" s="33">
        <v>5.57</v>
      </c>
      <c r="H295" s="35">
        <v>2.6915350000000001E-3</v>
      </c>
      <c r="I295" s="36">
        <v>0.1034757</v>
      </c>
      <c r="J295" s="36"/>
      <c r="K295" s="36">
        <v>0.45437159999999999</v>
      </c>
      <c r="L295" s="36" t="s">
        <v>171</v>
      </c>
      <c r="M295" s="13" t="s">
        <v>150</v>
      </c>
      <c r="N295" s="36">
        <v>0.72</v>
      </c>
      <c r="O295" s="36">
        <v>9.7159480000000006E-2</v>
      </c>
      <c r="P295" s="36">
        <v>6.6918030000000003E-2</v>
      </c>
      <c r="Q295" s="36">
        <v>0.2164932</v>
      </c>
      <c r="R295" s="36">
        <v>0.80686100000000005</v>
      </c>
      <c r="S295" s="35" t="s">
        <v>172</v>
      </c>
      <c r="T295" s="36">
        <v>0.24349999999999999</v>
      </c>
      <c r="U295" s="36">
        <v>0.24099999999999999</v>
      </c>
      <c r="V295" s="36">
        <v>0.22599999999999998</v>
      </c>
      <c r="W295" s="36">
        <v>6.5</v>
      </c>
      <c r="AN295" s="33" t="s">
        <v>115</v>
      </c>
    </row>
    <row r="296" spans="1:40" x14ac:dyDescent="0.2">
      <c r="A296" s="33" t="s">
        <v>0</v>
      </c>
      <c r="B296" s="3">
        <v>44017</v>
      </c>
      <c r="C296" s="3">
        <v>44050</v>
      </c>
      <c r="D296" s="33">
        <v>2020</v>
      </c>
      <c r="E296" s="33">
        <v>7</v>
      </c>
      <c r="F296" s="34">
        <v>83.331412220000004</v>
      </c>
      <c r="G296" s="33">
        <v>5.69</v>
      </c>
      <c r="H296" s="35">
        <v>2.041738E-3</v>
      </c>
      <c r="I296" s="36">
        <v>0.1253407</v>
      </c>
      <c r="J296" s="36"/>
      <c r="K296" s="36">
        <v>0.50480239999999998</v>
      </c>
      <c r="L296" s="36">
        <v>0.1238228</v>
      </c>
      <c r="M296" s="36">
        <v>0.25140000000000001</v>
      </c>
      <c r="N296" s="36">
        <v>0.76</v>
      </c>
      <c r="O296" s="36">
        <v>0.1031575</v>
      </c>
      <c r="P296" s="36">
        <v>5.3148430000000003E-2</v>
      </c>
      <c r="Q296" s="36">
        <v>0.27312950000000003</v>
      </c>
      <c r="R296" s="36">
        <v>0.23879520000000001</v>
      </c>
      <c r="S296" s="35" t="s">
        <v>172</v>
      </c>
      <c r="T296" s="36">
        <v>0.46082280000000003</v>
      </c>
      <c r="U296" s="36">
        <v>0.33700000000000002</v>
      </c>
      <c r="V296" s="36">
        <v>8.5600000000000009E-2</v>
      </c>
      <c r="W296" s="36">
        <v>2.2000000000000002</v>
      </c>
      <c r="AN296" s="33" t="s">
        <v>116</v>
      </c>
    </row>
    <row r="297" spans="1:40" x14ac:dyDescent="0.2">
      <c r="A297" s="33" t="s">
        <v>0</v>
      </c>
      <c r="B297" s="3">
        <v>44050</v>
      </c>
      <c r="C297" s="3">
        <v>44073</v>
      </c>
      <c r="D297" s="33">
        <v>2020</v>
      </c>
      <c r="E297" s="33">
        <v>8</v>
      </c>
      <c r="F297" s="34">
        <v>16.958822130000001</v>
      </c>
      <c r="G297" s="36">
        <v>6.16</v>
      </c>
      <c r="H297" s="35">
        <v>6.9183099999999996E-4</v>
      </c>
      <c r="I297" s="36">
        <v>0.14570839999999999</v>
      </c>
      <c r="J297" s="36"/>
      <c r="K297" s="36">
        <v>0.5475139</v>
      </c>
      <c r="L297" s="36">
        <v>0.1590715</v>
      </c>
      <c r="M297" s="36">
        <v>0.49199999999999999</v>
      </c>
      <c r="N297" s="36">
        <v>1.07</v>
      </c>
      <c r="O297" s="36">
        <v>0.16363430000000001</v>
      </c>
      <c r="P297" s="36">
        <v>7.3895890000000006E-2</v>
      </c>
      <c r="Q297" s="36">
        <v>0.33227230000000002</v>
      </c>
      <c r="R297" s="36">
        <v>0.5174204</v>
      </c>
      <c r="S297" s="35">
        <v>3.4454209999999999E-2</v>
      </c>
      <c r="T297" s="36">
        <v>0.86307149999999999</v>
      </c>
      <c r="U297" s="36">
        <v>0.70399999999999996</v>
      </c>
      <c r="V297" s="36">
        <v>0.21199999999999997</v>
      </c>
      <c r="W297" s="36">
        <v>3.7</v>
      </c>
      <c r="AN297" s="33" t="s">
        <v>115</v>
      </c>
    </row>
    <row r="298" spans="1:40" x14ac:dyDescent="0.2">
      <c r="A298" s="33" t="s">
        <v>0</v>
      </c>
      <c r="B298" s="3">
        <v>44073</v>
      </c>
      <c r="C298" s="3">
        <v>44108</v>
      </c>
      <c r="D298" s="33">
        <v>2020</v>
      </c>
      <c r="E298" s="33">
        <v>9</v>
      </c>
      <c r="F298" s="34">
        <v>47.240918880000002</v>
      </c>
      <c r="G298" s="36">
        <v>5.3</v>
      </c>
      <c r="H298" s="35">
        <v>5.0118719999999997E-3</v>
      </c>
      <c r="I298" s="36">
        <v>0.23644490000000001</v>
      </c>
      <c r="J298" s="36"/>
      <c r="K298" s="36">
        <v>0.5378809</v>
      </c>
      <c r="L298" s="36">
        <v>0.1235777</v>
      </c>
      <c r="M298" s="36">
        <v>0.20130000000000001</v>
      </c>
      <c r="N298" s="36">
        <v>0.87</v>
      </c>
      <c r="O298" s="36">
        <v>0.18915979999999999</v>
      </c>
      <c r="P298" s="36">
        <v>4.8500080000000001E-2</v>
      </c>
      <c r="Q298" s="36">
        <v>0.29148600000000002</v>
      </c>
      <c r="R298" s="36">
        <v>7.7986169999999994E-2</v>
      </c>
      <c r="S298" s="35" t="s">
        <v>172</v>
      </c>
      <c r="T298" s="36">
        <v>0.37657770000000002</v>
      </c>
      <c r="U298" s="36">
        <v>0.253</v>
      </c>
      <c r="V298" s="36">
        <v>5.1699999999999996E-2</v>
      </c>
      <c r="W298" s="36">
        <v>2.2999999999999998</v>
      </c>
      <c r="AN298" s="33"/>
    </row>
    <row r="299" spans="1:40" x14ac:dyDescent="0.2">
      <c r="A299" s="33" t="s">
        <v>0</v>
      </c>
      <c r="B299" s="3">
        <v>44108</v>
      </c>
      <c r="C299" s="3">
        <v>44138</v>
      </c>
      <c r="D299" s="33">
        <v>2020</v>
      </c>
      <c r="E299" s="33">
        <v>10</v>
      </c>
      <c r="F299" s="34">
        <v>116.5919021</v>
      </c>
      <c r="G299" s="36">
        <v>5.22</v>
      </c>
      <c r="H299" s="35">
        <v>6.0255960000000003E-3</v>
      </c>
      <c r="I299" s="36">
        <v>0.1568214</v>
      </c>
      <c r="J299" s="36"/>
      <c r="K299" s="36">
        <v>0.5325162</v>
      </c>
      <c r="L299" s="36">
        <v>0.13993220000000001</v>
      </c>
      <c r="M299" s="36">
        <v>9.3200000000000005E-2</v>
      </c>
      <c r="N299" s="36">
        <v>0.86</v>
      </c>
      <c r="O299" s="36">
        <v>0.1210497</v>
      </c>
      <c r="P299" s="36">
        <v>6.4198320000000003E-2</v>
      </c>
      <c r="Q299" s="36">
        <v>0.32604840000000002</v>
      </c>
      <c r="R299" s="36">
        <v>0.38061800000000001</v>
      </c>
      <c r="S299" s="35" t="s">
        <v>172</v>
      </c>
      <c r="T299" s="36">
        <v>0.34393220000000002</v>
      </c>
      <c r="U299" s="36">
        <v>0.20399999999999999</v>
      </c>
      <c r="V299" s="36">
        <v>0.11079999999999998</v>
      </c>
      <c r="W299" s="36">
        <v>3</v>
      </c>
      <c r="AN299" s="33" t="s">
        <v>115</v>
      </c>
    </row>
    <row r="300" spans="1:40" x14ac:dyDescent="0.2">
      <c r="A300" s="33" t="s">
        <v>0</v>
      </c>
      <c r="B300" s="3">
        <v>44138</v>
      </c>
      <c r="C300" s="3">
        <v>44164</v>
      </c>
      <c r="D300" s="33">
        <v>2020</v>
      </c>
      <c r="E300" s="33">
        <v>11</v>
      </c>
      <c r="F300" s="34">
        <v>25.656011540000002</v>
      </c>
      <c r="G300" s="36">
        <v>6.56</v>
      </c>
      <c r="H300" s="35">
        <v>2.7542300000000001E-4</v>
      </c>
      <c r="I300" s="36">
        <v>0.32609939999999998</v>
      </c>
      <c r="J300" s="36"/>
      <c r="K300" s="36">
        <v>3.1501809999999999</v>
      </c>
      <c r="L300" s="36">
        <v>0.28664450000000002</v>
      </c>
      <c r="M300" s="36">
        <v>0.1177</v>
      </c>
      <c r="N300" s="36">
        <v>2.85</v>
      </c>
      <c r="O300" s="36">
        <v>2.569</v>
      </c>
      <c r="P300" s="36">
        <v>0.23799999999999999</v>
      </c>
      <c r="Q300" s="36">
        <v>0.82599999999999996</v>
      </c>
      <c r="R300" s="36">
        <v>1.008</v>
      </c>
      <c r="S300" s="35">
        <v>3.2000000000000001E-2</v>
      </c>
      <c r="T300" s="36">
        <v>0.67664450000000009</v>
      </c>
      <c r="U300" s="36">
        <v>0.39</v>
      </c>
      <c r="V300" s="36">
        <v>0.27229999999999999</v>
      </c>
      <c r="W300" s="36">
        <v>6.2</v>
      </c>
      <c r="AN300" s="33" t="s">
        <v>179</v>
      </c>
    </row>
    <row r="301" spans="1:40" x14ac:dyDescent="0.2">
      <c r="A301" s="33" t="s">
        <v>0</v>
      </c>
      <c r="B301" s="3">
        <v>44164</v>
      </c>
      <c r="C301" s="3">
        <v>44192</v>
      </c>
      <c r="D301" s="33">
        <v>2020</v>
      </c>
      <c r="E301" s="33">
        <v>12</v>
      </c>
      <c r="F301" s="34">
        <v>53.247066859999997</v>
      </c>
      <c r="G301" s="36">
        <v>5.22</v>
      </c>
      <c r="H301" s="35">
        <v>6.0255960000000003E-3</v>
      </c>
      <c r="I301" s="36">
        <v>0.69445679999999999</v>
      </c>
      <c r="J301" s="36"/>
      <c r="K301" s="36">
        <v>0.86659839999999999</v>
      </c>
      <c r="L301" s="36">
        <v>0.35889559999999998</v>
      </c>
      <c r="M301" s="36">
        <v>0.26479999999999998</v>
      </c>
      <c r="N301" s="36">
        <v>1.84</v>
      </c>
      <c r="O301" s="36">
        <v>0.47599999999999998</v>
      </c>
      <c r="P301" s="36">
        <v>0.19400000000000001</v>
      </c>
      <c r="Q301" s="36">
        <v>0.68100000000000005</v>
      </c>
      <c r="R301" s="36">
        <v>1.288</v>
      </c>
      <c r="S301" s="35" t="s">
        <v>172</v>
      </c>
      <c r="T301" s="36">
        <v>0.86989559999999999</v>
      </c>
      <c r="U301" s="36">
        <v>0.51100000000000001</v>
      </c>
      <c r="V301" s="36">
        <v>0.24620000000000003</v>
      </c>
      <c r="W301" s="36">
        <v>7</v>
      </c>
      <c r="AN301" s="33" t="s">
        <v>116</v>
      </c>
    </row>
    <row r="302" spans="1:40" x14ac:dyDescent="0.2">
      <c r="A302" s="49" t="s">
        <v>0</v>
      </c>
      <c r="B302" s="3">
        <v>44192</v>
      </c>
      <c r="C302" s="3">
        <v>44227</v>
      </c>
      <c r="D302">
        <v>2021</v>
      </c>
      <c r="E302">
        <v>1</v>
      </c>
      <c r="F302" s="4">
        <v>87.299389059999996</v>
      </c>
      <c r="G302">
        <v>5.08</v>
      </c>
      <c r="H302" s="12">
        <v>8.3176380000000005E-3</v>
      </c>
      <c r="I302" s="13">
        <v>0.17127239999999999</v>
      </c>
      <c r="J302" s="13"/>
      <c r="K302" s="13">
        <v>0.3203684</v>
      </c>
      <c r="L302" s="13">
        <v>0.18964049999999999</v>
      </c>
      <c r="M302" s="13">
        <v>0.15359999999999999</v>
      </c>
      <c r="N302">
        <v>0.79</v>
      </c>
      <c r="O302" s="13">
        <v>7.0999999999999994E-2</v>
      </c>
      <c r="P302" s="13">
        <v>3.3000000000000002E-2</v>
      </c>
      <c r="Q302" s="13">
        <v>0.156</v>
      </c>
      <c r="R302" s="13">
        <v>0.14699999999999999</v>
      </c>
      <c r="S302" t="s">
        <v>187</v>
      </c>
      <c r="T302" s="13">
        <v>0.29000000000000004</v>
      </c>
      <c r="U302" t="s">
        <v>149</v>
      </c>
      <c r="V302" s="40">
        <v>-5.3999999999999992E-2</v>
      </c>
      <c r="W302" s="13">
        <v>1.5</v>
      </c>
    </row>
    <row r="303" spans="1:40" x14ac:dyDescent="0.2">
      <c r="A303" s="49" t="s">
        <v>0</v>
      </c>
      <c r="B303" s="3">
        <v>44227</v>
      </c>
      <c r="C303" s="3">
        <v>44255</v>
      </c>
      <c r="D303">
        <v>2021</v>
      </c>
      <c r="E303">
        <v>2</v>
      </c>
      <c r="F303" s="4">
        <v>12.828005770000001</v>
      </c>
      <c r="G303">
        <v>4.97</v>
      </c>
      <c r="H303" s="12">
        <v>1.0715193E-2</v>
      </c>
      <c r="I303" s="13">
        <v>0.3204283</v>
      </c>
      <c r="J303" s="13"/>
      <c r="K303" s="13">
        <v>0.68701310000000004</v>
      </c>
      <c r="L303" s="13">
        <v>0.3422444</v>
      </c>
      <c r="M303" s="13">
        <v>0.20569999999999999</v>
      </c>
      <c r="N303">
        <v>1.38</v>
      </c>
      <c r="O303" s="13">
        <v>0.23582600000000001</v>
      </c>
      <c r="P303" s="13">
        <v>9.3023649999999999E-2</v>
      </c>
      <c r="Q303" s="13">
        <v>0.3764883</v>
      </c>
      <c r="R303" s="13">
        <v>0.51389649999999998</v>
      </c>
      <c r="S303" t="s">
        <v>187</v>
      </c>
      <c r="T303" s="13">
        <v>0.66200000000000003</v>
      </c>
      <c r="U303" s="13">
        <v>0.318</v>
      </c>
      <c r="V303" s="40">
        <v>0.11400000000000002</v>
      </c>
      <c r="W303" s="13">
        <v>4.0999999999999996</v>
      </c>
      <c r="AN303" t="s">
        <v>161</v>
      </c>
    </row>
    <row r="304" spans="1:40" x14ac:dyDescent="0.2">
      <c r="A304" s="49" t="s">
        <v>0</v>
      </c>
      <c r="B304" s="3">
        <v>44255</v>
      </c>
      <c r="C304" s="3">
        <v>44283</v>
      </c>
      <c r="D304">
        <v>2021</v>
      </c>
      <c r="E304">
        <v>3</v>
      </c>
      <c r="F304" s="4">
        <v>18.738786059999999</v>
      </c>
      <c r="G304">
        <v>5.75</v>
      </c>
      <c r="H304" s="12">
        <v>1.778279E-3</v>
      </c>
      <c r="I304" s="13">
        <v>0.29778749999999998</v>
      </c>
      <c r="J304" s="13"/>
      <c r="K304" s="13">
        <v>0.35361559999999997</v>
      </c>
      <c r="L304" s="13">
        <v>0.67842720000000001</v>
      </c>
      <c r="M304" s="13">
        <v>0.98870000000000002</v>
      </c>
      <c r="N304">
        <v>1.48</v>
      </c>
      <c r="O304" s="13">
        <v>0.1293001</v>
      </c>
      <c r="P304" s="13">
        <v>5.0160120000000002E-2</v>
      </c>
      <c r="Q304" s="13">
        <v>0.20428830000000001</v>
      </c>
      <c r="R304" s="13">
        <v>0.16040380000000001</v>
      </c>
      <c r="S304" t="s">
        <v>187</v>
      </c>
      <c r="T304" s="13">
        <v>1.718</v>
      </c>
      <c r="U304" s="13">
        <v>1.038</v>
      </c>
      <c r="V304" s="40">
        <v>5.1000000000000045E-2</v>
      </c>
      <c r="W304" s="13">
        <v>2.4</v>
      </c>
      <c r="AN304" t="s">
        <v>144</v>
      </c>
    </row>
    <row r="305" spans="1:40" x14ac:dyDescent="0.2">
      <c r="A305" s="49" t="s">
        <v>0</v>
      </c>
      <c r="B305" s="3">
        <v>44283</v>
      </c>
      <c r="C305" s="3">
        <v>44317</v>
      </c>
      <c r="D305">
        <v>2021</v>
      </c>
      <c r="E305">
        <v>4</v>
      </c>
      <c r="F305" s="4">
        <v>17.248579929999998</v>
      </c>
      <c r="G305">
        <v>5.41</v>
      </c>
      <c r="H305" s="12">
        <v>3.8904510000000001E-3</v>
      </c>
      <c r="I305" s="13">
        <v>0.1135448</v>
      </c>
      <c r="J305" s="13"/>
      <c r="K305" s="13">
        <v>1.1767609999999999</v>
      </c>
      <c r="L305" s="13" t="s">
        <v>58</v>
      </c>
      <c r="M305" s="13" t="s">
        <v>150</v>
      </c>
      <c r="N305">
        <v>1.05</v>
      </c>
      <c r="O305" s="13">
        <v>0.26484950000000002</v>
      </c>
      <c r="P305" s="13">
        <v>0.111252</v>
      </c>
      <c r="Q305" s="13">
        <v>0.59268799999999999</v>
      </c>
      <c r="R305" s="13">
        <v>0.61744739999999998</v>
      </c>
      <c r="S305" t="s">
        <v>187</v>
      </c>
      <c r="T305" s="13">
        <v>0.10250000000000001</v>
      </c>
      <c r="U305" t="s">
        <v>149</v>
      </c>
      <c r="V305" s="40">
        <v>8.5000000000000006E-2</v>
      </c>
      <c r="W305" s="13">
        <v>7.2</v>
      </c>
      <c r="AN305" t="s">
        <v>115</v>
      </c>
    </row>
    <row r="306" spans="1:40" x14ac:dyDescent="0.2">
      <c r="A306" s="49" t="s">
        <v>0</v>
      </c>
      <c r="B306" s="3">
        <v>44317</v>
      </c>
      <c r="C306" s="3">
        <v>44347</v>
      </c>
      <c r="D306">
        <v>2021</v>
      </c>
      <c r="E306">
        <v>5</v>
      </c>
      <c r="F306" s="4">
        <v>63.595582970000002</v>
      </c>
      <c r="G306">
        <v>5.75</v>
      </c>
      <c r="H306" s="12">
        <v>1.778279E-3</v>
      </c>
      <c r="I306" s="13">
        <v>0.19744680000000001</v>
      </c>
      <c r="J306" s="13"/>
      <c r="K306" s="13">
        <v>0.82541929999999997</v>
      </c>
      <c r="L306" s="13">
        <v>9.5789869999999999E-2</v>
      </c>
      <c r="M306" s="13">
        <v>0.15939999999999999</v>
      </c>
      <c r="N306">
        <v>1.36</v>
      </c>
      <c r="O306" s="13">
        <v>0.3691603</v>
      </c>
      <c r="P306" s="13">
        <v>0.18059720000000001</v>
      </c>
      <c r="Q306" s="13">
        <v>0.42541119999999999</v>
      </c>
      <c r="R306" s="13">
        <v>1.2842690000000001</v>
      </c>
      <c r="S306" s="12">
        <v>3.9998970000000002E-2</v>
      </c>
      <c r="T306" s="13">
        <v>0.57599999999999996</v>
      </c>
      <c r="U306" s="13">
        <v>0.47799999999999998</v>
      </c>
      <c r="V306" s="40">
        <v>0.32099999999999995</v>
      </c>
      <c r="W306" s="13">
        <v>9.3000000000000007</v>
      </c>
    </row>
    <row r="307" spans="1:40" x14ac:dyDescent="0.2">
      <c r="A307" s="49" t="s">
        <v>0</v>
      </c>
      <c r="B307" s="3">
        <v>44347</v>
      </c>
      <c r="C307" s="3">
        <v>44381</v>
      </c>
      <c r="D307">
        <v>2021</v>
      </c>
      <c r="E307">
        <v>6</v>
      </c>
      <c r="F307" s="4">
        <v>163.22866300000001</v>
      </c>
      <c r="G307">
        <v>5.84</v>
      </c>
      <c r="H307" s="12">
        <v>1.4454400000000001E-3</v>
      </c>
      <c r="I307" s="13">
        <v>0.17509630000000001</v>
      </c>
      <c r="J307" s="13"/>
      <c r="K307" s="13">
        <v>0.1473643</v>
      </c>
      <c r="L307" s="13">
        <v>0.1191757</v>
      </c>
      <c r="M307" s="13">
        <v>0.21260000000000001</v>
      </c>
      <c r="N307">
        <v>0.75</v>
      </c>
      <c r="O307" s="13">
        <v>0.212253</v>
      </c>
      <c r="P307" s="13">
        <v>7.2400000000000006E-2</v>
      </c>
      <c r="Q307" s="13">
        <v>5.9679999999999997E-2</v>
      </c>
      <c r="R307" s="13">
        <v>0.54841269999999998</v>
      </c>
      <c r="S307" t="s">
        <v>187</v>
      </c>
      <c r="T307" s="13">
        <v>0.499</v>
      </c>
      <c r="U307" s="13">
        <v>0.38100000000000001</v>
      </c>
      <c r="V307" s="40">
        <v>0.16700000000000001</v>
      </c>
      <c r="W307" s="13">
        <v>3.1</v>
      </c>
      <c r="AN307" t="s">
        <v>190</v>
      </c>
    </row>
    <row r="308" spans="1:40" x14ac:dyDescent="0.2">
      <c r="A308" s="49" t="s">
        <v>0</v>
      </c>
      <c r="B308" s="3">
        <v>44381</v>
      </c>
      <c r="C308" s="3">
        <v>44411</v>
      </c>
      <c r="D308">
        <v>2021</v>
      </c>
      <c r="E308">
        <v>7</v>
      </c>
      <c r="F308" s="4">
        <v>148.38969359999999</v>
      </c>
      <c r="G308">
        <v>5.51</v>
      </c>
      <c r="H308" s="12">
        <v>3.0902949999999998E-3</v>
      </c>
      <c r="I308" s="13">
        <v>0.15867100000000001</v>
      </c>
      <c r="J308" s="13"/>
      <c r="K308" s="13">
        <v>0.1546901</v>
      </c>
      <c r="L308" s="13">
        <v>7.4410000000000004E-2</v>
      </c>
      <c r="M308" s="13">
        <v>9.2299999999999993E-2</v>
      </c>
      <c r="N308">
        <v>0.6</v>
      </c>
      <c r="O308" s="13">
        <v>0.18607670000000001</v>
      </c>
      <c r="P308" s="13">
        <v>5.7936420000000002E-2</v>
      </c>
      <c r="Q308" s="13">
        <v>7.9969999999999999E-2</v>
      </c>
      <c r="R308" s="13">
        <v>0.3117914</v>
      </c>
      <c r="S308" t="s">
        <v>187</v>
      </c>
      <c r="T308" s="13">
        <v>0.29399999999999998</v>
      </c>
      <c r="U308" s="13">
        <v>0.218955592</v>
      </c>
      <c r="V308" s="40">
        <v>0.128</v>
      </c>
      <c r="W308" s="13">
        <v>3</v>
      </c>
      <c r="AN308" t="s">
        <v>116</v>
      </c>
    </row>
    <row r="309" spans="1:40" x14ac:dyDescent="0.2">
      <c r="A309" s="49" t="s">
        <v>0</v>
      </c>
      <c r="B309" s="3">
        <v>44411</v>
      </c>
      <c r="C309" s="3">
        <v>44438</v>
      </c>
      <c r="D309">
        <v>2021</v>
      </c>
      <c r="E309">
        <v>8</v>
      </c>
      <c r="F309" s="4">
        <v>158.9889574</v>
      </c>
      <c r="G309">
        <v>5.49</v>
      </c>
      <c r="H309" s="12">
        <v>3.2359369999999999E-3</v>
      </c>
      <c r="I309" s="13">
        <v>3.2520739999999999E-2</v>
      </c>
      <c r="J309" s="13"/>
      <c r="K309" s="13">
        <v>0.20433809999999999</v>
      </c>
      <c r="L309" s="13" t="s">
        <v>58</v>
      </c>
      <c r="M309" s="13" t="s">
        <v>150</v>
      </c>
      <c r="N309">
        <v>0.33</v>
      </c>
      <c r="O309" s="13">
        <v>8.8700100000000004E-2</v>
      </c>
      <c r="P309" s="13">
        <v>2.2669999999999999E-2</v>
      </c>
      <c r="Q309" s="13">
        <v>0.1097901</v>
      </c>
      <c r="R309" s="13">
        <v>0.13652549999999999</v>
      </c>
      <c r="S309" t="s">
        <v>187</v>
      </c>
      <c r="T309" s="13">
        <v>0.10250000000000001</v>
      </c>
      <c r="U309" t="s">
        <v>149</v>
      </c>
      <c r="V309" s="40">
        <v>8.5000000000000006E-2</v>
      </c>
      <c r="W309" s="13">
        <v>2.2000000000000002</v>
      </c>
      <c r="AN309" t="s">
        <v>115</v>
      </c>
    </row>
    <row r="310" spans="1:40" x14ac:dyDescent="0.2">
      <c r="A310" s="49" t="s">
        <v>0</v>
      </c>
      <c r="B310" s="3">
        <v>44438</v>
      </c>
      <c r="C310" s="3">
        <v>44471</v>
      </c>
      <c r="D310">
        <v>2021</v>
      </c>
      <c r="E310">
        <v>9</v>
      </c>
      <c r="F310" s="4">
        <v>95.393374449999996</v>
      </c>
      <c r="G310">
        <v>4.95</v>
      </c>
      <c r="H310" s="12">
        <v>1.1220185000000001E-2</v>
      </c>
      <c r="I310" s="13">
        <v>0.34921750000000001</v>
      </c>
      <c r="J310" s="13"/>
      <c r="K310" s="13">
        <v>0.37505889999999997</v>
      </c>
      <c r="L310" s="13">
        <v>0.1307257</v>
      </c>
      <c r="M310" s="13">
        <v>3.5900000000000001E-2</v>
      </c>
      <c r="N310">
        <v>1.1100000000000001</v>
      </c>
      <c r="O310" s="13">
        <v>0.17966489999999999</v>
      </c>
      <c r="P310" s="13">
        <v>5.8490889999999997E-2</v>
      </c>
      <c r="Q310" s="13">
        <v>0.1933918</v>
      </c>
      <c r="R310" s="13">
        <v>0.62859480000000001</v>
      </c>
      <c r="S310" t="s">
        <v>187</v>
      </c>
      <c r="T310" s="13">
        <v>0.23100000000000001</v>
      </c>
      <c r="U310" t="s">
        <v>149</v>
      </c>
      <c r="V310" s="40">
        <v>6.4000000000000001E-2</v>
      </c>
      <c r="W310" s="13">
        <v>3.3</v>
      </c>
      <c r="AN310" t="s">
        <v>115</v>
      </c>
    </row>
    <row r="311" spans="1:40" x14ac:dyDescent="0.2">
      <c r="A311" s="49" t="s">
        <v>0</v>
      </c>
      <c r="B311" s="3">
        <v>44471</v>
      </c>
      <c r="C311" s="3">
        <v>44493</v>
      </c>
      <c r="D311">
        <v>2021</v>
      </c>
      <c r="E311">
        <v>10</v>
      </c>
      <c r="F311" s="4">
        <v>83.331412220000004</v>
      </c>
      <c r="G311">
        <v>5.15</v>
      </c>
      <c r="H311" s="12">
        <v>7.0794580000000003E-3</v>
      </c>
      <c r="I311" s="13">
        <v>0.2478696</v>
      </c>
      <c r="J311" s="13"/>
      <c r="K311" s="13">
        <v>0.41925400000000002</v>
      </c>
      <c r="L311" s="13">
        <v>0.1790831</v>
      </c>
      <c r="M311" s="13">
        <v>0.17080000000000001</v>
      </c>
      <c r="N311">
        <v>0.96</v>
      </c>
      <c r="O311" s="13">
        <v>0.14623510000000001</v>
      </c>
      <c r="P311" s="13">
        <v>6.2170000000000003E-2</v>
      </c>
      <c r="Q311" s="13">
        <v>0.22526209999999999</v>
      </c>
      <c r="R311" s="13">
        <v>0.42331180000000002</v>
      </c>
      <c r="S311" t="s">
        <v>187</v>
      </c>
      <c r="T311" s="13">
        <v>0.41899999999999998</v>
      </c>
      <c r="U311" s="13">
        <v>0.24299999999999999</v>
      </c>
      <c r="V311" s="40">
        <v>6.8999999999999978E-2</v>
      </c>
      <c r="W311" s="13">
        <v>3.2</v>
      </c>
      <c r="AN311" t="s">
        <v>116</v>
      </c>
    </row>
    <row r="312" spans="1:40" x14ac:dyDescent="0.2">
      <c r="A312" s="49" t="s">
        <v>0</v>
      </c>
      <c r="B312" s="3">
        <v>44493</v>
      </c>
      <c r="C312" s="3">
        <v>44528</v>
      </c>
      <c r="D312">
        <v>2021</v>
      </c>
      <c r="E312">
        <v>11</v>
      </c>
      <c r="F312" s="4">
        <v>43.71642018</v>
      </c>
      <c r="G312">
        <v>5.36</v>
      </c>
      <c r="H312" s="12">
        <v>4.3651580000000001E-3</v>
      </c>
      <c r="I312" s="13">
        <v>0.21638250000000001</v>
      </c>
      <c r="J312" s="13"/>
      <c r="K312" s="13">
        <v>0.38773089999999999</v>
      </c>
      <c r="L312" s="13">
        <v>0.1856893</v>
      </c>
      <c r="M312" s="13">
        <v>0.1762</v>
      </c>
      <c r="N312">
        <v>0.86</v>
      </c>
      <c r="O312" s="13">
        <v>0.19111729999999999</v>
      </c>
      <c r="P312" s="13">
        <v>6.6680000000000003E-2</v>
      </c>
      <c r="Q312" s="13">
        <v>0.2034801</v>
      </c>
      <c r="R312" s="13">
        <v>0.3889012</v>
      </c>
      <c r="S312" s="12">
        <v>6.6159999999999997E-2</v>
      </c>
      <c r="T312" s="13">
        <v>0.48599999999999999</v>
      </c>
      <c r="U312" s="13">
        <v>0.30399999999999999</v>
      </c>
      <c r="V312" s="40">
        <v>0.124</v>
      </c>
      <c r="W312" s="13">
        <v>2.7</v>
      </c>
      <c r="AN312" t="s">
        <v>115</v>
      </c>
    </row>
    <row r="313" spans="1:40" x14ac:dyDescent="0.2">
      <c r="A313" s="49" t="s">
        <v>0</v>
      </c>
      <c r="B313" s="3">
        <v>44528</v>
      </c>
      <c r="C313" s="3">
        <v>44563</v>
      </c>
      <c r="D313">
        <v>2021</v>
      </c>
      <c r="E313">
        <v>12</v>
      </c>
      <c r="F313" s="4">
        <v>56.160753470000003</v>
      </c>
      <c r="G313">
        <v>5</v>
      </c>
      <c r="H313" s="12">
        <v>0.01</v>
      </c>
      <c r="I313" s="13">
        <v>0.1106943</v>
      </c>
      <c r="J313" s="13"/>
      <c r="K313" s="13">
        <v>0.44744129999999999</v>
      </c>
      <c r="L313" s="13">
        <v>0.2039726</v>
      </c>
      <c r="M313" s="13">
        <v>7.1999999999999995E-2</v>
      </c>
      <c r="N313">
        <v>0.84</v>
      </c>
      <c r="O313" s="13">
        <v>0.1498081</v>
      </c>
      <c r="P313" s="13">
        <v>3.0190000000000002E-2</v>
      </c>
      <c r="Q313" s="13">
        <v>0.18902440000000001</v>
      </c>
      <c r="R313" s="13">
        <v>7.6310000000000003E-2</v>
      </c>
      <c r="S313" t="s">
        <v>187</v>
      </c>
      <c r="T313" s="13">
        <v>0.30399999999999999</v>
      </c>
      <c r="U313" t="s">
        <v>149</v>
      </c>
      <c r="V313" s="40">
        <v>2.8000000000000011E-2</v>
      </c>
      <c r="W313" s="13" t="s">
        <v>162</v>
      </c>
      <c r="AN313" t="s">
        <v>134</v>
      </c>
    </row>
    <row r="314" spans="1:40" x14ac:dyDescent="0.2">
      <c r="A314" s="49" t="s">
        <v>0</v>
      </c>
      <c r="B314" s="3">
        <v>44563</v>
      </c>
      <c r="C314" s="3">
        <v>44591</v>
      </c>
      <c r="D314">
        <v>2022</v>
      </c>
      <c r="E314">
        <v>1</v>
      </c>
      <c r="F314" s="43">
        <v>13.901176599999999</v>
      </c>
      <c r="G314" s="13">
        <v>5.35</v>
      </c>
      <c r="H314" s="12">
        <v>4.4668360000000001E-3</v>
      </c>
      <c r="I314" s="13">
        <v>0.102422</v>
      </c>
      <c r="J314" s="13">
        <v>4.2415962000000001E-2</v>
      </c>
      <c r="K314" s="13">
        <v>1.298832</v>
      </c>
      <c r="L314" s="13">
        <v>0.1639563</v>
      </c>
      <c r="M314" s="13">
        <v>0.10150000000000001</v>
      </c>
      <c r="N314" s="13">
        <v>0.97</v>
      </c>
      <c r="O314" s="13">
        <v>0.12830800000000001</v>
      </c>
      <c r="P314" s="13">
        <v>7.5539999999999996E-2</v>
      </c>
      <c r="Q314" s="13">
        <v>0.6493797</v>
      </c>
      <c r="R314" s="13">
        <v>0.18286620000000001</v>
      </c>
      <c r="S314" t="s">
        <v>187</v>
      </c>
      <c r="T314" s="13">
        <f t="shared" ref="T314:T322" si="0">U314+L314</f>
        <v>0.37995630000000002</v>
      </c>
      <c r="U314">
        <v>0.216</v>
      </c>
      <c r="V314" s="13">
        <f>U314-M314</f>
        <v>0.11449999999999999</v>
      </c>
      <c r="W314" s="13">
        <v>1.6</v>
      </c>
    </row>
    <row r="315" spans="1:40" x14ac:dyDescent="0.2">
      <c r="A315" s="49" t="s">
        <v>0</v>
      </c>
      <c r="B315" s="3">
        <v>44591</v>
      </c>
      <c r="C315" s="3">
        <v>44619</v>
      </c>
      <c r="D315">
        <v>2022</v>
      </c>
      <c r="E315">
        <v>2</v>
      </c>
      <c r="F315" s="43">
        <v>33.362823849999998</v>
      </c>
      <c r="G315" s="13">
        <v>5.26</v>
      </c>
      <c r="H315" s="12">
        <v>5.4954089999999997E-3</v>
      </c>
      <c r="I315" s="13">
        <v>9.0371220000000002E-2</v>
      </c>
      <c r="J315" s="13">
        <v>4.5196985000000002E-2</v>
      </c>
      <c r="K315" s="13">
        <v>0.97779729999999998</v>
      </c>
      <c r="L315" s="13">
        <v>0.20053470000000001</v>
      </c>
      <c r="M315" s="13">
        <v>0.12889999999999999</v>
      </c>
      <c r="N315" s="13">
        <v>0.92</v>
      </c>
      <c r="O315" s="13">
        <v>7.0889999999999995E-2</v>
      </c>
      <c r="P315" s="13">
        <v>6.2149999999999997E-2</v>
      </c>
      <c r="Q315" s="13">
        <v>0.49510369999999998</v>
      </c>
      <c r="R315" s="13">
        <v>0.16874359999999999</v>
      </c>
      <c r="S315" t="s">
        <v>187</v>
      </c>
      <c r="T315" s="13">
        <f>0.1+L315</f>
        <v>0.30053470000000004</v>
      </c>
      <c r="U315" t="s">
        <v>149</v>
      </c>
      <c r="V315" s="13">
        <f>0.1-M315</f>
        <v>-2.8899999999999981E-2</v>
      </c>
      <c r="W315" s="13">
        <v>1.3</v>
      </c>
    </row>
    <row r="316" spans="1:40" x14ac:dyDescent="0.2">
      <c r="A316" s="49" t="s">
        <v>0</v>
      </c>
      <c r="B316" s="3">
        <v>44619</v>
      </c>
      <c r="C316" s="3">
        <v>44654</v>
      </c>
      <c r="D316">
        <v>2022</v>
      </c>
      <c r="E316">
        <v>3</v>
      </c>
      <c r="F316" s="43">
        <v>4.2009355690000003</v>
      </c>
      <c r="G316" s="13">
        <v>5.35</v>
      </c>
      <c r="H316" s="12">
        <v>4.4668360000000001E-3</v>
      </c>
      <c r="I316" s="13">
        <v>0.11805740000000001</v>
      </c>
      <c r="J316" s="13">
        <v>5.9724447999999999E-2</v>
      </c>
      <c r="K316" s="13">
        <v>1.262618</v>
      </c>
      <c r="L316" s="13">
        <v>8.2117090000000004E-2</v>
      </c>
      <c r="M316" s="13" t="s">
        <v>150</v>
      </c>
      <c r="N316" s="13">
        <v>1.1299999999999999</v>
      </c>
      <c r="O316" s="13">
        <v>0.26869999999999999</v>
      </c>
      <c r="P316" s="13">
        <v>0.11360000000000001</v>
      </c>
      <c r="Q316" s="13">
        <v>0.62870420000000005</v>
      </c>
      <c r="R316" s="13">
        <v>0.74529999999999996</v>
      </c>
      <c r="S316" t="s">
        <v>187</v>
      </c>
      <c r="T316" s="13">
        <f t="shared" si="0"/>
        <v>0.35532990800000003</v>
      </c>
      <c r="U316">
        <v>0.27321281800000002</v>
      </c>
      <c r="V316" s="13">
        <f>U316-0.015</f>
        <v>0.25821281800000001</v>
      </c>
      <c r="W316" s="13">
        <v>5.3</v>
      </c>
    </row>
    <row r="317" spans="1:40" x14ac:dyDescent="0.2">
      <c r="A317" s="49" t="s">
        <v>0</v>
      </c>
      <c r="B317" s="3">
        <v>44654</v>
      </c>
      <c r="C317" s="3">
        <v>44680</v>
      </c>
      <c r="D317">
        <v>2022</v>
      </c>
      <c r="E317">
        <v>4</v>
      </c>
      <c r="F317" s="43">
        <v>23.259448689999999</v>
      </c>
      <c r="G317" s="13">
        <v>5.57</v>
      </c>
      <c r="H317" s="12">
        <v>2.6915350000000001E-3</v>
      </c>
      <c r="I317" s="13">
        <v>6.7286180000000001E-2</v>
      </c>
      <c r="J317" s="13">
        <v>5.6231642999999998E-2</v>
      </c>
      <c r="K317" s="13">
        <v>0.23927570000000001</v>
      </c>
      <c r="L317" s="13" t="s">
        <v>58</v>
      </c>
      <c r="M317" s="13" t="s">
        <v>150</v>
      </c>
      <c r="N317" s="13">
        <v>0.5</v>
      </c>
      <c r="O317" s="13">
        <v>0.17785329999999999</v>
      </c>
      <c r="P317" s="13">
        <v>6.6909999999999997E-2</v>
      </c>
      <c r="Q317" s="13">
        <v>0.1483884</v>
      </c>
      <c r="R317" s="13">
        <v>0.32881470000000002</v>
      </c>
      <c r="S317" t="s">
        <v>187</v>
      </c>
      <c r="T317" s="13">
        <f>0.1+0.0025</f>
        <v>0.10250000000000001</v>
      </c>
      <c r="U317" t="s">
        <v>149</v>
      </c>
      <c r="V317" s="13">
        <f>0.1-0.015</f>
        <v>8.5000000000000006E-2</v>
      </c>
      <c r="W317" s="13">
        <v>4.2</v>
      </c>
    </row>
    <row r="318" spans="1:40" x14ac:dyDescent="0.2">
      <c r="A318" s="49" t="s">
        <v>0</v>
      </c>
      <c r="B318" s="3">
        <v>44680</v>
      </c>
      <c r="C318" s="3">
        <v>44709</v>
      </c>
      <c r="D318">
        <v>2022</v>
      </c>
      <c r="E318">
        <v>5</v>
      </c>
      <c r="F318" s="43">
        <v>47.240918880000002</v>
      </c>
      <c r="G318" s="13">
        <v>5.37</v>
      </c>
      <c r="H318" s="12">
        <v>4.2657950000000002E-3</v>
      </c>
      <c r="I318" s="13">
        <v>0.107391</v>
      </c>
      <c r="J318" s="13">
        <v>9.5930267999999999E-2</v>
      </c>
      <c r="K318" s="13">
        <v>0.2480678</v>
      </c>
      <c r="L318" s="13">
        <v>0.161908</v>
      </c>
      <c r="M318" s="13">
        <v>8.9599999999999999E-2</v>
      </c>
      <c r="N318" s="13">
        <v>0.76</v>
      </c>
      <c r="O318" s="13">
        <v>0.18202299999999999</v>
      </c>
      <c r="P318" s="13">
        <v>7.7130000000000004E-2</v>
      </c>
      <c r="Q318" s="13">
        <v>0.1272324</v>
      </c>
      <c r="R318" s="13">
        <v>0.39295770000000002</v>
      </c>
      <c r="S318" t="s">
        <v>187</v>
      </c>
      <c r="T318" s="13">
        <f t="shared" si="0"/>
        <v>0.42960799999999999</v>
      </c>
      <c r="U318">
        <v>0.26769999999999999</v>
      </c>
      <c r="V318" s="13">
        <f t="shared" ref="V318:V325" si="1">U318-M318</f>
        <v>0.17809999999999998</v>
      </c>
      <c r="W318" s="13">
        <v>4</v>
      </c>
    </row>
    <row r="319" spans="1:40" x14ac:dyDescent="0.2">
      <c r="A319" s="49" t="s">
        <v>0</v>
      </c>
      <c r="B319" s="3">
        <v>44709</v>
      </c>
      <c r="C319" s="3">
        <v>44748</v>
      </c>
      <c r="D319">
        <v>2022</v>
      </c>
      <c r="E319">
        <v>6</v>
      </c>
      <c r="F319" s="43">
        <v>115.20339850000001</v>
      </c>
      <c r="G319" s="13">
        <v>5.6</v>
      </c>
      <c r="H319" s="12">
        <v>2.5118860000000001E-3</v>
      </c>
      <c r="I319" s="13">
        <v>0.15402689999999999</v>
      </c>
      <c r="J319" s="13">
        <v>0.141229893</v>
      </c>
      <c r="K319" s="13">
        <v>0.2769915</v>
      </c>
      <c r="L319" s="13">
        <v>0.1287951</v>
      </c>
      <c r="M319" s="13">
        <v>0.33310000000000001</v>
      </c>
      <c r="N319" s="13">
        <v>0.76</v>
      </c>
      <c r="O319" s="13">
        <v>0.13328880000000001</v>
      </c>
      <c r="P319" s="13">
        <v>5.9270000000000003E-2</v>
      </c>
      <c r="Q319" s="13">
        <v>0.14741950000000001</v>
      </c>
      <c r="R319" s="13">
        <v>0.32985320000000001</v>
      </c>
      <c r="S319" s="12">
        <v>3.9910000000000001E-2</v>
      </c>
      <c r="T319" s="13">
        <f t="shared" si="0"/>
        <v>0.590762444</v>
      </c>
      <c r="U319">
        <v>0.461967344</v>
      </c>
      <c r="V319" s="13">
        <f t="shared" si="1"/>
        <v>0.12886734399999999</v>
      </c>
      <c r="W319" s="13">
        <v>2.9</v>
      </c>
    </row>
    <row r="320" spans="1:40" x14ac:dyDescent="0.2">
      <c r="A320" s="49" t="s">
        <v>0</v>
      </c>
      <c r="B320" s="3">
        <v>44748</v>
      </c>
      <c r="C320" s="3">
        <v>44772</v>
      </c>
      <c r="D320">
        <v>2022</v>
      </c>
      <c r="E320">
        <v>7</v>
      </c>
      <c r="F320" s="43">
        <v>41.448421199999999</v>
      </c>
      <c r="G320" s="13">
        <v>5.69</v>
      </c>
      <c r="H320" s="12">
        <v>2.041738E-3</v>
      </c>
      <c r="I320" s="13">
        <v>0.1369803</v>
      </c>
      <c r="J320" s="13">
        <v>0.126519724</v>
      </c>
      <c r="K320" s="13">
        <v>0.22641939999999999</v>
      </c>
      <c r="L320" s="13">
        <v>0.1309159</v>
      </c>
      <c r="M320" s="13">
        <v>0.29110000000000003</v>
      </c>
      <c r="N320" s="13">
        <v>0.66</v>
      </c>
      <c r="O320" s="13">
        <v>0.13182650000000001</v>
      </c>
      <c r="P320" s="13">
        <v>4.3020000000000003E-2</v>
      </c>
      <c r="Q320" s="13">
        <v>0.119114</v>
      </c>
      <c r="R320" s="13">
        <v>0.2268106</v>
      </c>
      <c r="S320" t="s">
        <v>187</v>
      </c>
      <c r="T320" s="13">
        <f t="shared" si="0"/>
        <v>0.53921589999999997</v>
      </c>
      <c r="U320">
        <v>0.4083</v>
      </c>
      <c r="V320" s="13">
        <f t="shared" si="1"/>
        <v>0.11719999999999997</v>
      </c>
      <c r="W320" s="13">
        <v>2.2000000000000002</v>
      </c>
    </row>
    <row r="321" spans="1:23" x14ac:dyDescent="0.2">
      <c r="A321" s="49" t="s">
        <v>0</v>
      </c>
      <c r="B321" s="3">
        <v>44773</v>
      </c>
      <c r="C321" s="3">
        <v>44802</v>
      </c>
      <c r="D321">
        <v>2022</v>
      </c>
      <c r="E321">
        <v>8</v>
      </c>
      <c r="F321" s="43">
        <v>77.157341040000006</v>
      </c>
      <c r="G321" s="13">
        <v>5.62</v>
      </c>
      <c r="H321" s="12">
        <v>2.398833E-3</v>
      </c>
      <c r="I321" s="13">
        <v>0.12886710000000001</v>
      </c>
      <c r="J321" s="13">
        <v>0.123900143</v>
      </c>
      <c r="K321" s="13">
        <v>0.10750990000000001</v>
      </c>
      <c r="L321" s="13">
        <v>0.1547848</v>
      </c>
      <c r="M321" s="13">
        <v>0.29199999999999998</v>
      </c>
      <c r="N321" s="13">
        <v>0.62</v>
      </c>
      <c r="O321" s="13">
        <v>0.1556621</v>
      </c>
      <c r="P321" s="13">
        <v>3.6153169999999998E-2</v>
      </c>
      <c r="Q321" s="13">
        <v>4.6890000000000001E-2</v>
      </c>
      <c r="R321" s="13">
        <v>0.18751590000000001</v>
      </c>
      <c r="S321" t="s">
        <v>187</v>
      </c>
      <c r="T321" s="13">
        <f t="shared" si="0"/>
        <v>0.54444210799999992</v>
      </c>
      <c r="U321">
        <v>0.38965730799999998</v>
      </c>
      <c r="V321" s="13">
        <f t="shared" si="1"/>
        <v>9.7657307999999998E-2</v>
      </c>
      <c r="W321" s="13">
        <v>2.2999999999999998</v>
      </c>
    </row>
    <row r="322" spans="1:23" x14ac:dyDescent="0.2">
      <c r="A322" s="49" t="s">
        <v>0</v>
      </c>
      <c r="B322" s="3">
        <v>44802</v>
      </c>
      <c r="C322" s="3">
        <v>44843</v>
      </c>
      <c r="D322">
        <v>2022</v>
      </c>
      <c r="E322">
        <v>9</v>
      </c>
      <c r="F322" s="43">
        <v>68.015475989999999</v>
      </c>
      <c r="G322" s="13">
        <v>5.22</v>
      </c>
      <c r="H322" s="12">
        <v>6.0255960000000003E-3</v>
      </c>
      <c r="I322" s="13">
        <v>0.13085910000000001</v>
      </c>
      <c r="J322" s="13">
        <v>0.11352570100000001</v>
      </c>
      <c r="K322" s="13">
        <v>0.37518180000000001</v>
      </c>
      <c r="L322" s="13">
        <v>0.18233759999999999</v>
      </c>
      <c r="M322" s="13">
        <v>9.8100000000000007E-2</v>
      </c>
      <c r="N322" s="13">
        <v>0.8</v>
      </c>
      <c r="O322" s="13">
        <v>0.17197499999999999</v>
      </c>
      <c r="P322" s="13">
        <v>5.1709999999999999E-2</v>
      </c>
      <c r="Q322" s="13">
        <v>0.1941978</v>
      </c>
      <c r="R322" s="13">
        <v>0.28017009999999998</v>
      </c>
      <c r="S322" t="s">
        <v>187</v>
      </c>
      <c r="T322" s="13">
        <f t="shared" si="0"/>
        <v>0.40233759999999996</v>
      </c>
      <c r="U322">
        <v>0.22</v>
      </c>
      <c r="V322" s="13">
        <f t="shared" si="1"/>
        <v>0.12189999999999999</v>
      </c>
      <c r="W322" s="13">
        <v>2.2000000000000002</v>
      </c>
    </row>
    <row r="323" spans="1:23" x14ac:dyDescent="0.2">
      <c r="A323" s="49" t="s">
        <v>0</v>
      </c>
      <c r="B323" s="3">
        <v>44843</v>
      </c>
      <c r="C323" s="3">
        <v>44865</v>
      </c>
      <c r="D323">
        <v>2022</v>
      </c>
      <c r="E323">
        <v>10</v>
      </c>
      <c r="F323" s="43">
        <v>32.525973010000001</v>
      </c>
      <c r="G323" s="13">
        <v>5.9</v>
      </c>
      <c r="H323" s="12">
        <v>1.2589249999999999E-3</v>
      </c>
      <c r="I323" s="13">
        <v>7.0697910000000003E-2</v>
      </c>
      <c r="J323" s="13">
        <v>3.8623273999999999E-2</v>
      </c>
      <c r="K323" s="13">
        <v>0.69425619999999999</v>
      </c>
      <c r="L323" s="13" t="s">
        <v>58</v>
      </c>
      <c r="M323" s="13" t="s">
        <v>150</v>
      </c>
      <c r="N323" s="13">
        <v>0.8</v>
      </c>
      <c r="O323" s="13">
        <v>9.3880000000000005E-2</v>
      </c>
      <c r="P323" s="13">
        <v>6.3710000000000003E-2</v>
      </c>
      <c r="Q323" s="13">
        <v>0.34616960000000002</v>
      </c>
      <c r="R323" s="13">
        <v>1.0471539999999999</v>
      </c>
      <c r="S323" t="s">
        <v>187</v>
      </c>
      <c r="T323" t="s">
        <v>149</v>
      </c>
      <c r="U323">
        <f>0.1-0.0025</f>
        <v>9.7500000000000003E-2</v>
      </c>
      <c r="V323" s="13">
        <f>0.1-0.015</f>
        <v>8.5000000000000006E-2</v>
      </c>
      <c r="W323" s="13">
        <v>4.4000000000000004</v>
      </c>
    </row>
    <row r="324" spans="1:23" x14ac:dyDescent="0.2">
      <c r="A324" s="49" t="s">
        <v>0</v>
      </c>
      <c r="B324" s="3">
        <v>44865</v>
      </c>
      <c r="C324" s="3">
        <v>44900</v>
      </c>
      <c r="D324">
        <v>2022</v>
      </c>
      <c r="E324">
        <v>11</v>
      </c>
      <c r="F324" s="43">
        <v>48.642997170000001</v>
      </c>
      <c r="G324" s="13">
        <v>5.37</v>
      </c>
      <c r="H324" s="12">
        <v>4.2657950000000002E-3</v>
      </c>
      <c r="I324" s="13">
        <v>0.14699999999999999</v>
      </c>
      <c r="J324" s="13">
        <v>9.8905800000000002E-2</v>
      </c>
      <c r="K324" s="13">
        <v>1.0409999999999999</v>
      </c>
      <c r="L324" s="13">
        <v>8.2000000000000003E-2</v>
      </c>
      <c r="M324" s="13" t="s">
        <v>150</v>
      </c>
      <c r="N324" s="13">
        <v>0.98</v>
      </c>
      <c r="O324" s="13">
        <v>0.16689979999999999</v>
      </c>
      <c r="P324" s="13">
        <v>9.1999999999999998E-2</v>
      </c>
      <c r="Q324" s="13">
        <v>0.54282229999999998</v>
      </c>
      <c r="R324" s="13">
        <v>0.63184580000000001</v>
      </c>
      <c r="S324" t="s">
        <v>187</v>
      </c>
      <c r="T324" s="13">
        <v>0.216</v>
      </c>
      <c r="U324" s="13">
        <f>T324-L324</f>
        <v>0.13400000000000001</v>
      </c>
      <c r="V324" s="13">
        <f>U324-0.015</f>
        <v>0.11900000000000001</v>
      </c>
      <c r="W324" s="13">
        <v>2.5</v>
      </c>
    </row>
    <row r="325" spans="1:23" x14ac:dyDescent="0.2">
      <c r="A325" s="49" t="s">
        <v>0</v>
      </c>
      <c r="B325" s="3">
        <v>44900</v>
      </c>
      <c r="C325" s="3">
        <v>44927</v>
      </c>
      <c r="D325">
        <v>2022</v>
      </c>
      <c r="E325">
        <v>12</v>
      </c>
      <c r="F325" s="43">
        <v>75.066353649999996</v>
      </c>
      <c r="G325" s="13">
        <v>5.53</v>
      </c>
      <c r="H325" s="12">
        <v>2.9512090000000002E-3</v>
      </c>
      <c r="I325" s="13">
        <v>0.16155459999999999</v>
      </c>
      <c r="J325" s="13">
        <v>0.10547255899999999</v>
      </c>
      <c r="K325" s="13">
        <v>1.213897</v>
      </c>
      <c r="L325" s="13">
        <v>0.16500329999999999</v>
      </c>
      <c r="M325" s="13">
        <v>9.06E-2</v>
      </c>
      <c r="N325" s="13">
        <v>1.26</v>
      </c>
      <c r="O325" s="13">
        <v>0.21218329999999999</v>
      </c>
      <c r="P325" s="13">
        <v>8.8889999999999997E-2</v>
      </c>
      <c r="Q325" s="13">
        <v>0.64779229999999999</v>
      </c>
      <c r="R325" s="13">
        <v>1.01396</v>
      </c>
      <c r="S325" t="s">
        <v>187</v>
      </c>
      <c r="T325" s="13">
        <v>0.45100000000000001</v>
      </c>
      <c r="U325" s="13">
        <f>T325-L325</f>
        <v>0.28599669999999999</v>
      </c>
      <c r="V325" s="13">
        <f t="shared" si="1"/>
        <v>0.19539669999999998</v>
      </c>
      <c r="W325" s="13">
        <v>5.3</v>
      </c>
    </row>
  </sheetData>
  <conditionalFormatting sqref="A302:C325">
    <cfRule type="containsText" dxfId="3" priority="1" operator="containsText" text="&lt;">
      <formula>NOT(ISERROR(SEARCH("&lt;",A302)))</formula>
    </cfRule>
  </conditionalFormatting>
  <conditionalFormatting sqref="A290:R292 T290:W301 A293:S294 A295:K295 N295:R295 A296:R296 A297:S297 A298:R299 A300:S300 A301:R301">
    <cfRule type="containsText" dxfId="2" priority="4" operator="containsText" text="&lt;">
      <formula>NOT(ISERROR(SEARCH("&lt;",A290)))</formula>
    </cfRule>
  </conditionalFormatting>
  <pageMargins left="0.75" right="0.75" top="1" bottom="1" header="0.5" footer="0.5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N290"/>
  <sheetViews>
    <sheetView workbookViewId="0">
      <pane xSplit="5" ySplit="1" topLeftCell="F2" activePane="bottomRight" state="frozen"/>
      <selection pane="topRight" activeCell="E1" sqref="E1"/>
      <selection pane="bottomLeft" activeCell="A2" sqref="A2"/>
      <selection pane="bottomRight"/>
    </sheetView>
  </sheetViews>
  <sheetFormatPr baseColWidth="10" defaultColWidth="8.83203125" defaultRowHeight="15" x14ac:dyDescent="0.2"/>
  <cols>
    <col min="1" max="1" width="12.83203125" bestFit="1" customWidth="1"/>
    <col min="2" max="2" width="12" bestFit="1" customWidth="1"/>
    <col min="3" max="3" width="10.5" customWidth="1"/>
    <col min="5" max="7" width="8" customWidth="1"/>
    <col min="8" max="8" width="10.33203125" customWidth="1"/>
    <col min="9" max="9" width="6.6640625" customWidth="1"/>
    <col min="10" max="12" width="12" customWidth="1"/>
    <col min="13" max="13" width="12.6640625" customWidth="1"/>
    <col min="14" max="20" width="12" customWidth="1"/>
    <col min="21" max="21" width="12.6640625" customWidth="1"/>
    <col min="22" max="22" width="13.33203125" customWidth="1"/>
    <col min="23" max="39" width="8.83203125" customWidth="1"/>
    <col min="40" max="40" width="42" bestFit="1" customWidth="1"/>
    <col min="55" max="55" width="41.1640625" customWidth="1"/>
    <col min="57" max="60" width="8.83203125" customWidth="1"/>
  </cols>
  <sheetData>
    <row r="1" spans="1:66" s="1" customFormat="1" ht="16" x14ac:dyDescent="0.2">
      <c r="A1" s="1" t="s">
        <v>82</v>
      </c>
      <c r="B1" s="1" t="s">
        <v>7</v>
      </c>
      <c r="C1" s="1" t="s">
        <v>6</v>
      </c>
      <c r="D1" s="1" t="s">
        <v>168</v>
      </c>
      <c r="E1" s="1" t="s">
        <v>5</v>
      </c>
      <c r="F1" s="1" t="s">
        <v>83</v>
      </c>
      <c r="G1" s="1" t="s">
        <v>4</v>
      </c>
      <c r="H1" s="1" t="s">
        <v>84</v>
      </c>
      <c r="I1" s="1" t="s">
        <v>85</v>
      </c>
      <c r="J1" s="1" t="s">
        <v>86</v>
      </c>
      <c r="K1" s="1" t="s">
        <v>87</v>
      </c>
      <c r="L1" s="1" t="s">
        <v>88</v>
      </c>
      <c r="M1" s="1" t="s">
        <v>89</v>
      </c>
      <c r="N1" s="1" t="s">
        <v>3</v>
      </c>
      <c r="O1" s="1" t="s">
        <v>90</v>
      </c>
      <c r="P1" s="1" t="s">
        <v>91</v>
      </c>
      <c r="Q1" s="1" t="s">
        <v>92</v>
      </c>
      <c r="R1" s="1" t="s">
        <v>93</v>
      </c>
      <c r="S1" s="1" t="s">
        <v>94</v>
      </c>
      <c r="T1" s="1" t="s">
        <v>95</v>
      </c>
      <c r="U1" s="1" t="s">
        <v>96</v>
      </c>
      <c r="V1" s="1" t="s">
        <v>97</v>
      </c>
      <c r="W1" s="1" t="s">
        <v>98</v>
      </c>
      <c r="X1" s="1" t="s">
        <v>99</v>
      </c>
      <c r="Y1" s="1" t="s">
        <v>100</v>
      </c>
      <c r="Z1" s="1" t="s">
        <v>101</v>
      </c>
      <c r="AA1" s="1" t="s">
        <v>102</v>
      </c>
      <c r="AB1" s="1" t="s">
        <v>103</v>
      </c>
      <c r="AC1" s="1" t="s">
        <v>104</v>
      </c>
      <c r="AD1" s="1" t="s">
        <v>105</v>
      </c>
      <c r="AE1" s="1" t="s">
        <v>106</v>
      </c>
      <c r="AF1" s="1" t="s">
        <v>107</v>
      </c>
      <c r="AG1" s="1" t="s">
        <v>108</v>
      </c>
      <c r="AH1" s="1" t="s">
        <v>109</v>
      </c>
      <c r="AI1" s="1" t="s">
        <v>110</v>
      </c>
      <c r="AJ1" s="1" t="s">
        <v>111</v>
      </c>
      <c r="AK1" s="1" t="s">
        <v>112</v>
      </c>
      <c r="AL1" s="1" t="s">
        <v>113</v>
      </c>
      <c r="AM1" s="1" t="s">
        <v>114</v>
      </c>
      <c r="AN1" s="1" t="s">
        <v>8</v>
      </c>
      <c r="BJ1" s="2"/>
      <c r="BK1" s="2"/>
      <c r="BL1" s="2"/>
      <c r="BM1" s="2"/>
      <c r="BN1" s="2"/>
    </row>
    <row r="2" spans="1:66" x14ac:dyDescent="0.2">
      <c r="A2" t="s">
        <v>1</v>
      </c>
      <c r="B2" s="3">
        <v>36161</v>
      </c>
      <c r="C2" s="3">
        <v>36192</v>
      </c>
      <c r="D2">
        <v>1999</v>
      </c>
      <c r="E2">
        <v>1</v>
      </c>
      <c r="F2" s="4">
        <v>37.5</v>
      </c>
      <c r="G2" s="13">
        <v>4.71</v>
      </c>
      <c r="H2" s="12">
        <v>1.9498445999999999E-2</v>
      </c>
      <c r="I2" s="13">
        <v>0.34599999999999997</v>
      </c>
      <c r="J2" s="13">
        <v>0.2828446</v>
      </c>
      <c r="K2" s="13">
        <v>1.367</v>
      </c>
      <c r="L2" s="13">
        <v>0.41899999999999998</v>
      </c>
      <c r="M2" s="13">
        <v>0.33800000000000002</v>
      </c>
      <c r="N2" s="13">
        <v>1.41</v>
      </c>
      <c r="O2" s="13">
        <v>0.09</v>
      </c>
      <c r="P2" s="13">
        <v>0.08</v>
      </c>
      <c r="Q2" s="13">
        <v>0.69</v>
      </c>
      <c r="R2" s="13">
        <v>7.1999999999999995E-2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1:66" x14ac:dyDescent="0.2">
      <c r="A3" t="s">
        <v>1</v>
      </c>
      <c r="B3" s="3">
        <v>36192</v>
      </c>
      <c r="C3" s="3">
        <v>36220</v>
      </c>
      <c r="D3">
        <v>1999</v>
      </c>
      <c r="E3">
        <v>2</v>
      </c>
      <c r="F3" s="4">
        <v>51.391010950000002</v>
      </c>
      <c r="G3" s="13">
        <v>4.8099999999999996</v>
      </c>
      <c r="H3" s="12">
        <v>1.5488165999999999E-2</v>
      </c>
      <c r="I3" s="13">
        <v>0.191</v>
      </c>
      <c r="J3" s="13">
        <v>0.1784336</v>
      </c>
      <c r="K3" s="13">
        <v>0.27200000000000002</v>
      </c>
      <c r="L3" s="13">
        <v>0.11700000000000001</v>
      </c>
      <c r="M3" s="13">
        <v>0.04</v>
      </c>
      <c r="N3" s="13">
        <v>0.82699999999999996</v>
      </c>
      <c r="O3" s="13">
        <v>0.01</v>
      </c>
      <c r="P3" s="13">
        <v>2.3E-2</v>
      </c>
      <c r="Q3" s="13">
        <v>0.2</v>
      </c>
      <c r="R3" s="13">
        <v>6.0999999999999999E-2</v>
      </c>
      <c r="S3" s="13"/>
      <c r="T3" s="13">
        <v>0.27700000000000002</v>
      </c>
      <c r="U3" s="13">
        <v>0.16</v>
      </c>
      <c r="V3" s="13">
        <v>0.12</v>
      </c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</row>
    <row r="4" spans="1:66" x14ac:dyDescent="0.2">
      <c r="A4" t="s">
        <v>1</v>
      </c>
      <c r="B4" s="3">
        <v>36220</v>
      </c>
      <c r="C4" s="3">
        <v>36251</v>
      </c>
      <c r="D4">
        <v>1999</v>
      </c>
      <c r="E4">
        <v>3</v>
      </c>
      <c r="F4" s="4">
        <v>42.048637640000003</v>
      </c>
      <c r="G4" s="13">
        <v>4.28</v>
      </c>
      <c r="H4" s="12">
        <v>5.2480746000000002E-2</v>
      </c>
      <c r="I4" s="13">
        <v>0.91500000000000004</v>
      </c>
      <c r="J4" s="13">
        <v>0.90294180000000002</v>
      </c>
      <c r="K4" s="13">
        <v>0.26100000000000001</v>
      </c>
      <c r="L4" s="13">
        <v>0.42799999999999999</v>
      </c>
      <c r="M4" s="13">
        <v>0.28999999999999998</v>
      </c>
      <c r="N4" s="13">
        <v>2.58</v>
      </c>
      <c r="O4" s="13">
        <v>0.22</v>
      </c>
      <c r="P4" s="13">
        <v>5.7000000000000002E-2</v>
      </c>
      <c r="Q4" s="13">
        <v>0.17</v>
      </c>
      <c r="R4" s="13">
        <v>0.2</v>
      </c>
      <c r="S4" s="13"/>
      <c r="T4" s="13">
        <v>0.72799999999999998</v>
      </c>
      <c r="U4" s="13">
        <v>0.3</v>
      </c>
      <c r="V4" s="13">
        <v>1.0000000000000009E-2</v>
      </c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</row>
    <row r="5" spans="1:66" x14ac:dyDescent="0.2">
      <c r="A5" t="s">
        <v>1</v>
      </c>
      <c r="B5" s="3">
        <v>36251</v>
      </c>
      <c r="C5" s="3">
        <v>36281</v>
      </c>
      <c r="D5">
        <v>1999</v>
      </c>
      <c r="E5">
        <v>4</v>
      </c>
      <c r="F5" s="4">
        <v>41.10962567</v>
      </c>
      <c r="G5" s="13">
        <v>4.58</v>
      </c>
      <c r="H5" s="12">
        <v>2.6302679999999998E-2</v>
      </c>
      <c r="I5" s="13">
        <v>0.48499999999999999</v>
      </c>
      <c r="J5" s="13">
        <v>0.47626819999999997</v>
      </c>
      <c r="K5" s="13">
        <v>0.189</v>
      </c>
      <c r="L5" s="13">
        <v>0.222</v>
      </c>
      <c r="M5" s="13">
        <v>0.156</v>
      </c>
      <c r="N5" s="13">
        <v>1.52</v>
      </c>
      <c r="O5" s="13">
        <v>0.21</v>
      </c>
      <c r="P5" s="13">
        <v>7.0999999999999994E-2</v>
      </c>
      <c r="Q5" s="13">
        <v>0.14000000000000001</v>
      </c>
      <c r="R5" s="13">
        <v>0.39</v>
      </c>
      <c r="S5" s="13"/>
      <c r="T5" s="13">
        <v>0.55200000000000005</v>
      </c>
      <c r="U5" s="13">
        <v>0.33</v>
      </c>
      <c r="V5" s="13">
        <v>0.17400000000000002</v>
      </c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</row>
    <row r="6" spans="1:66" x14ac:dyDescent="0.2">
      <c r="A6" t="s">
        <v>1</v>
      </c>
      <c r="B6" s="3">
        <v>36281</v>
      </c>
      <c r="C6" s="3">
        <v>36312</v>
      </c>
      <c r="D6">
        <v>1999</v>
      </c>
      <c r="E6">
        <v>5</v>
      </c>
      <c r="F6" s="4">
        <v>0.99949070500000003</v>
      </c>
      <c r="G6" s="13">
        <v>4.8099999999999996</v>
      </c>
      <c r="H6" s="12">
        <v>1.5488165999999999E-2</v>
      </c>
      <c r="I6" s="13">
        <v>0.63</v>
      </c>
      <c r="J6" s="13">
        <v>0.59128440000000004</v>
      </c>
      <c r="K6" s="13">
        <v>0.83799999999999997</v>
      </c>
      <c r="L6" s="13">
        <v>0.38400000000000001</v>
      </c>
      <c r="M6" s="13">
        <v>0.33500000000000002</v>
      </c>
      <c r="N6" s="13">
        <v>1.94</v>
      </c>
      <c r="O6" s="13">
        <v>0.52</v>
      </c>
      <c r="P6" s="13">
        <v>0.14000000000000001</v>
      </c>
      <c r="Q6" s="13">
        <v>0.61</v>
      </c>
      <c r="R6" s="13">
        <v>0.71</v>
      </c>
      <c r="S6" s="13"/>
      <c r="T6" s="13">
        <v>1.014</v>
      </c>
      <c r="U6" s="13">
        <v>0.63</v>
      </c>
      <c r="V6" s="13">
        <v>0.29499999999999998</v>
      </c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</row>
    <row r="7" spans="1:66" x14ac:dyDescent="0.2">
      <c r="A7" t="s">
        <v>1</v>
      </c>
      <c r="B7" s="3">
        <v>36312</v>
      </c>
      <c r="C7" s="3">
        <v>36342</v>
      </c>
      <c r="D7">
        <v>1999</v>
      </c>
      <c r="E7">
        <v>6</v>
      </c>
      <c r="F7" s="4">
        <v>92.061369999999997</v>
      </c>
      <c r="G7" s="13">
        <v>5.0599999999999996</v>
      </c>
      <c r="H7" s="12">
        <v>8.7096359999999998E-3</v>
      </c>
      <c r="I7" s="13">
        <v>0.22700000000000001</v>
      </c>
      <c r="J7" s="13">
        <v>0.21706700000000001</v>
      </c>
      <c r="K7" s="13">
        <v>0.215</v>
      </c>
      <c r="L7" s="13">
        <v>0.10199999999999999</v>
      </c>
      <c r="M7" s="13">
        <v>0.111</v>
      </c>
      <c r="N7" s="13">
        <v>0.92200000000000004</v>
      </c>
      <c r="O7" s="13">
        <v>0.1</v>
      </c>
      <c r="P7" s="13">
        <v>3.9E-2</v>
      </c>
      <c r="Q7" s="13">
        <v>0.19</v>
      </c>
      <c r="R7" s="13">
        <v>0.47</v>
      </c>
      <c r="S7" s="13"/>
      <c r="T7" s="13">
        <v>0.36199999999999999</v>
      </c>
      <c r="U7" s="13">
        <v>0.26</v>
      </c>
      <c r="V7" s="13">
        <v>0.14900000000000002</v>
      </c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</row>
    <row r="8" spans="1:66" x14ac:dyDescent="0.2">
      <c r="A8" t="s">
        <v>1</v>
      </c>
      <c r="B8" s="3">
        <v>36342</v>
      </c>
      <c r="C8" s="3">
        <v>36373</v>
      </c>
      <c r="D8">
        <v>1999</v>
      </c>
      <c r="E8">
        <v>7</v>
      </c>
      <c r="F8" s="4">
        <v>69.999363380000005</v>
      </c>
      <c r="G8" s="13">
        <v>5.01</v>
      </c>
      <c r="H8" s="12">
        <v>9.7723719999999997E-3</v>
      </c>
      <c r="I8" s="13">
        <v>0.28599999999999998</v>
      </c>
      <c r="J8" s="13">
        <v>0.27671380000000001</v>
      </c>
      <c r="K8" s="13">
        <v>0.20100000000000001</v>
      </c>
      <c r="L8" s="13">
        <v>0.126</v>
      </c>
      <c r="M8" s="13">
        <v>0.129</v>
      </c>
      <c r="N8" s="13">
        <v>0.93100000000000005</v>
      </c>
      <c r="O8" s="13">
        <v>0.11</v>
      </c>
      <c r="P8" s="13">
        <v>3.4000000000000002E-2</v>
      </c>
      <c r="Q8" s="13">
        <v>0.14000000000000001</v>
      </c>
      <c r="R8" s="13">
        <v>0.39</v>
      </c>
      <c r="S8" s="13"/>
      <c r="T8" s="13">
        <v>0.38600000000000001</v>
      </c>
      <c r="U8" s="13">
        <v>0.26</v>
      </c>
      <c r="V8" s="13">
        <v>0.13100000000000001</v>
      </c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</row>
    <row r="9" spans="1:66" x14ac:dyDescent="0.2">
      <c r="A9" t="s">
        <v>1</v>
      </c>
      <c r="B9" s="3">
        <v>36373</v>
      </c>
      <c r="C9" s="3">
        <v>36404</v>
      </c>
      <c r="D9">
        <v>1999</v>
      </c>
      <c r="E9">
        <v>8</v>
      </c>
      <c r="F9" s="4">
        <v>104.2303285</v>
      </c>
      <c r="G9" s="13">
        <v>5.48</v>
      </c>
      <c r="H9" s="12">
        <v>3.3113109999999999E-3</v>
      </c>
      <c r="I9" s="13">
        <v>0.26300000000000001</v>
      </c>
      <c r="J9" s="13">
        <v>0.24382699999999999</v>
      </c>
      <c r="K9" s="13">
        <v>0.41499999999999998</v>
      </c>
      <c r="L9" s="13">
        <v>9.6000000000000002E-2</v>
      </c>
      <c r="M9" s="13">
        <v>0.45700000000000002</v>
      </c>
      <c r="N9" s="13">
        <v>0.97</v>
      </c>
      <c r="O9" s="13">
        <v>0.15</v>
      </c>
      <c r="P9" s="13">
        <v>3.9E-2</v>
      </c>
      <c r="Q9" s="13">
        <v>0.25</v>
      </c>
      <c r="R9" s="13">
        <v>0.78</v>
      </c>
      <c r="S9" s="13"/>
      <c r="T9" s="13">
        <v>1.006</v>
      </c>
      <c r="U9" s="13">
        <v>0.91</v>
      </c>
      <c r="V9" s="13">
        <v>0.45300000000000001</v>
      </c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spans="1:66" x14ac:dyDescent="0.2">
      <c r="A10" t="s">
        <v>1</v>
      </c>
      <c r="B10" s="3">
        <v>36404</v>
      </c>
      <c r="C10" s="3">
        <v>36434</v>
      </c>
      <c r="D10">
        <v>1999</v>
      </c>
      <c r="E10">
        <v>9</v>
      </c>
      <c r="F10" s="4">
        <v>46.030684999999998</v>
      </c>
      <c r="G10" s="13">
        <v>4.8499999999999996</v>
      </c>
      <c r="H10" s="12">
        <v>1.4125375000000001E-2</v>
      </c>
      <c r="I10" s="13">
        <v>0.40500000000000003</v>
      </c>
      <c r="J10" s="13">
        <v>0.3834708</v>
      </c>
      <c r="K10" s="13">
        <v>0.46600000000000003</v>
      </c>
      <c r="L10" s="13">
        <v>0.19600000000000001</v>
      </c>
      <c r="M10" s="13">
        <v>0.16600000000000001</v>
      </c>
      <c r="N10" s="13">
        <v>1.3</v>
      </c>
      <c r="O10" s="13">
        <v>0.13</v>
      </c>
      <c r="P10" s="13">
        <v>4.5999999999999999E-2</v>
      </c>
      <c r="Q10" s="13">
        <v>0.36</v>
      </c>
      <c r="R10" s="13">
        <v>0.71</v>
      </c>
      <c r="S10" s="13"/>
      <c r="T10" s="13">
        <v>0.53600000000000003</v>
      </c>
      <c r="U10" s="13">
        <v>0.34</v>
      </c>
      <c r="V10" s="13">
        <v>0.17400000000000002</v>
      </c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1:66" x14ac:dyDescent="0.2">
      <c r="A11" t="s">
        <v>1</v>
      </c>
      <c r="B11" s="3">
        <v>36434</v>
      </c>
      <c r="C11" s="3">
        <v>36465</v>
      </c>
      <c r="D11">
        <v>1999</v>
      </c>
      <c r="E11">
        <v>10</v>
      </c>
      <c r="F11" s="4">
        <v>68.51922587</v>
      </c>
      <c r="G11" s="13">
        <v>5.27</v>
      </c>
      <c r="H11" s="12">
        <v>5.3703179999999998E-3</v>
      </c>
      <c r="I11" s="13">
        <v>0.1671</v>
      </c>
      <c r="J11" s="13">
        <v>0.15576251999999999</v>
      </c>
      <c r="K11" s="13">
        <v>0.24540000000000001</v>
      </c>
      <c r="L11" s="13">
        <v>7.3899999999999993E-2</v>
      </c>
      <c r="M11" s="13">
        <v>0.11799999999999999</v>
      </c>
      <c r="N11" s="13">
        <v>0.6</v>
      </c>
      <c r="O11" s="13">
        <v>0.05</v>
      </c>
      <c r="P11" s="13">
        <v>1.7000000000000001E-2</v>
      </c>
      <c r="Q11" s="13">
        <v>0.17</v>
      </c>
      <c r="R11" s="13">
        <v>0.42</v>
      </c>
      <c r="S11" s="13"/>
      <c r="T11" s="13">
        <v>0.35389999999999999</v>
      </c>
      <c r="U11" s="13">
        <v>0.28000000000000003</v>
      </c>
      <c r="V11" s="13">
        <v>0.16200000000000003</v>
      </c>
      <c r="W11" s="13"/>
      <c r="X11" s="13"/>
      <c r="Y11" s="13"/>
      <c r="Z11" s="13">
        <v>0.37</v>
      </c>
      <c r="AA11" s="13">
        <v>2.3E-2</v>
      </c>
      <c r="AB11" s="13">
        <v>5</v>
      </c>
      <c r="AC11" s="13">
        <v>4.3</v>
      </c>
      <c r="AD11" s="13">
        <v>0.05</v>
      </c>
      <c r="AE11" s="13">
        <v>8.5000000000000006E-2</v>
      </c>
      <c r="AF11" s="13">
        <v>1.4E-2</v>
      </c>
      <c r="AG11" s="13">
        <v>6</v>
      </c>
      <c r="AH11" s="13">
        <v>0.12</v>
      </c>
      <c r="AI11" s="13">
        <v>0.05</v>
      </c>
      <c r="AJ11" s="13"/>
      <c r="AK11" s="13">
        <v>0.02</v>
      </c>
      <c r="AL11" s="13"/>
      <c r="AM11" s="13"/>
    </row>
    <row r="12" spans="1:66" x14ac:dyDescent="0.2">
      <c r="A12" t="s">
        <v>1</v>
      </c>
      <c r="B12" s="3">
        <v>36465</v>
      </c>
      <c r="C12" s="3">
        <v>36495</v>
      </c>
      <c r="D12">
        <v>1999</v>
      </c>
      <c r="E12">
        <v>11</v>
      </c>
      <c r="F12" s="4">
        <v>46.530430350000003</v>
      </c>
      <c r="G12" s="13">
        <v>4.79</v>
      </c>
      <c r="H12" s="12">
        <v>1.6218100999999999E-2</v>
      </c>
      <c r="I12" s="13">
        <v>0.45750000000000002</v>
      </c>
      <c r="J12" s="13">
        <v>0.43221936</v>
      </c>
      <c r="K12" s="13">
        <v>0.54720000000000002</v>
      </c>
      <c r="L12" s="13">
        <v>0.14030000000000001</v>
      </c>
      <c r="M12" s="13">
        <v>0.01</v>
      </c>
      <c r="N12" s="13">
        <v>1.3</v>
      </c>
      <c r="O12" s="13">
        <v>0.13</v>
      </c>
      <c r="P12" s="13">
        <v>6.6000000000000003E-2</v>
      </c>
      <c r="Q12" s="13">
        <v>0.42</v>
      </c>
      <c r="R12" s="13">
        <v>8.1000000000000003E-2</v>
      </c>
      <c r="S12" s="13"/>
      <c r="T12" s="13">
        <v>0.30030000000000001</v>
      </c>
      <c r="U12" s="13">
        <v>0.16</v>
      </c>
      <c r="V12" s="13">
        <v>0.15</v>
      </c>
      <c r="W12" s="13"/>
      <c r="X12" s="13"/>
      <c r="Y12" s="13"/>
      <c r="Z12" s="13">
        <v>0.83</v>
      </c>
      <c r="AA12" s="13">
        <v>5.3999999999999999E-2</v>
      </c>
      <c r="AB12" s="13">
        <v>1.1000000000000001</v>
      </c>
      <c r="AC12" s="13">
        <v>7.6</v>
      </c>
      <c r="AD12" s="13">
        <v>0.05</v>
      </c>
      <c r="AE12" s="13">
        <v>0.214</v>
      </c>
      <c r="AF12" s="13">
        <v>2.5000000000000001E-2</v>
      </c>
      <c r="AG12" s="13">
        <v>24</v>
      </c>
      <c r="AH12" s="13">
        <v>0.24</v>
      </c>
      <c r="AI12" s="13">
        <v>0.13</v>
      </c>
      <c r="AJ12" s="13"/>
      <c r="AK12" s="13">
        <v>4.2999999999999997E-2</v>
      </c>
      <c r="AL12" s="13"/>
      <c r="AM12" s="13"/>
    </row>
    <row r="13" spans="1:66" x14ac:dyDescent="0.2">
      <c r="A13" t="s">
        <v>1</v>
      </c>
      <c r="B13" s="3">
        <v>36495</v>
      </c>
      <c r="C13" s="3">
        <v>36526</v>
      </c>
      <c r="D13">
        <v>1999</v>
      </c>
      <c r="E13">
        <v>12</v>
      </c>
      <c r="F13" s="4">
        <v>57.779475429999998</v>
      </c>
      <c r="G13" s="13">
        <v>4.8</v>
      </c>
      <c r="H13" s="12">
        <v>1.5848932E-2</v>
      </c>
      <c r="I13" s="13">
        <v>0.1042</v>
      </c>
      <c r="J13" s="13">
        <v>8.8478139999999997E-2</v>
      </c>
      <c r="K13" s="13">
        <v>0.34029999999999999</v>
      </c>
      <c r="L13" s="13">
        <v>0.1278</v>
      </c>
      <c r="M13" s="13">
        <v>0.01</v>
      </c>
      <c r="N13" s="13">
        <v>0.68</v>
      </c>
      <c r="O13" s="13">
        <v>0.05</v>
      </c>
      <c r="P13" s="13">
        <v>1.7000000000000001E-2</v>
      </c>
      <c r="Q13" s="13">
        <v>0.2</v>
      </c>
      <c r="R13" s="13">
        <v>4.4999999999999998E-2</v>
      </c>
      <c r="S13" s="13"/>
      <c r="T13" s="13">
        <v>0.20279999999999998</v>
      </c>
      <c r="U13" s="13">
        <v>7.4999999999999997E-2</v>
      </c>
      <c r="V13" s="13">
        <v>6.5000000000000002E-2</v>
      </c>
      <c r="W13" s="13"/>
      <c r="X13" s="13"/>
      <c r="Y13" s="13"/>
      <c r="Z13" s="13">
        <v>0.36</v>
      </c>
      <c r="AA13" s="13">
        <v>2.3E-2</v>
      </c>
      <c r="AB13" s="13">
        <v>5.3</v>
      </c>
      <c r="AC13" s="13">
        <v>4.4000000000000004</v>
      </c>
      <c r="AD13" s="13">
        <v>0.05</v>
      </c>
      <c r="AE13" s="13">
        <v>9.9000000000000005E-2</v>
      </c>
      <c r="AF13" s="13">
        <v>1.2999999999999999E-2</v>
      </c>
      <c r="AG13" s="13">
        <v>6</v>
      </c>
      <c r="AH13" s="13">
        <v>0.15</v>
      </c>
      <c r="AI13" s="13">
        <v>0.05</v>
      </c>
      <c r="AJ13" s="13"/>
      <c r="AK13" s="13">
        <v>2.3E-2</v>
      </c>
      <c r="AL13" s="13"/>
      <c r="AM13" s="13"/>
    </row>
    <row r="14" spans="1:66" x14ac:dyDescent="0.2">
      <c r="A14" t="s">
        <v>1</v>
      </c>
      <c r="B14" s="3">
        <v>36526</v>
      </c>
      <c r="C14" s="3">
        <v>36557</v>
      </c>
      <c r="D14">
        <v>2000</v>
      </c>
      <c r="E14">
        <v>1</v>
      </c>
      <c r="F14" s="4">
        <v>27.49872676</v>
      </c>
      <c r="G14" s="13">
        <v>4.8600000000000003</v>
      </c>
      <c r="H14" s="12">
        <v>1.3803843E-2</v>
      </c>
      <c r="I14" s="13">
        <v>0.18029999999999999</v>
      </c>
      <c r="J14" s="13">
        <v>0.14905031999999999</v>
      </c>
      <c r="K14" s="13">
        <v>0.6764</v>
      </c>
      <c r="L14" s="13">
        <v>8.6699999999999999E-2</v>
      </c>
      <c r="M14" s="13">
        <v>0.01</v>
      </c>
      <c r="N14" s="13">
        <v>0.9</v>
      </c>
      <c r="O14" s="13">
        <v>8.5999999999999993E-2</v>
      </c>
      <c r="P14" s="13">
        <v>4.2000000000000003E-2</v>
      </c>
      <c r="Q14" s="13">
        <v>0.39</v>
      </c>
      <c r="R14" s="13">
        <v>0.24</v>
      </c>
      <c r="S14" s="13"/>
      <c r="T14" s="13">
        <v>0.16170000000000001</v>
      </c>
      <c r="U14" s="13">
        <v>7.4999999999999997E-2</v>
      </c>
      <c r="V14" s="13">
        <v>6.5000000000000002E-2</v>
      </c>
      <c r="W14" s="13">
        <v>1.5</v>
      </c>
      <c r="X14" s="13"/>
      <c r="Y14" s="13"/>
      <c r="Z14" s="13">
        <v>0.85</v>
      </c>
      <c r="AA14" s="13">
        <v>3.1E-2</v>
      </c>
      <c r="AB14" s="13">
        <v>5.3</v>
      </c>
      <c r="AC14" s="13">
        <v>12.1</v>
      </c>
      <c r="AD14" s="13">
        <v>0.42</v>
      </c>
      <c r="AE14" s="13">
        <v>0.66</v>
      </c>
      <c r="AF14" s="13">
        <v>4.7E-2</v>
      </c>
      <c r="AG14" s="13">
        <v>8</v>
      </c>
      <c r="AH14" s="13">
        <v>0.21</v>
      </c>
      <c r="AI14" s="13">
        <v>0.05</v>
      </c>
      <c r="AJ14" s="13"/>
      <c r="AK14" s="13">
        <v>3.5000000000000003E-2</v>
      </c>
      <c r="AL14" s="13">
        <v>7.1</v>
      </c>
      <c r="AM14" s="13">
        <v>0.03</v>
      </c>
    </row>
    <row r="15" spans="1:66" x14ac:dyDescent="0.2">
      <c r="A15" t="s">
        <v>1</v>
      </c>
      <c r="B15" s="3">
        <v>36557</v>
      </c>
      <c r="C15" s="3">
        <v>36586</v>
      </c>
      <c r="D15">
        <v>2000</v>
      </c>
      <c r="E15">
        <v>2</v>
      </c>
      <c r="F15" s="4">
        <v>43.331423479999998</v>
      </c>
      <c r="G15" s="13">
        <v>4.68</v>
      </c>
      <c r="H15" s="12">
        <v>2.0892961000000002E-2</v>
      </c>
      <c r="I15" s="13">
        <v>0.155</v>
      </c>
      <c r="J15" s="13">
        <v>0.13226959999999999</v>
      </c>
      <c r="K15" s="13">
        <v>0.49199999999999999</v>
      </c>
      <c r="L15" s="13">
        <v>0.189</v>
      </c>
      <c r="M15" s="13">
        <v>2.4E-2</v>
      </c>
      <c r="N15" s="13">
        <v>1.02</v>
      </c>
      <c r="O15" s="13">
        <v>0.09</v>
      </c>
      <c r="P15" s="13">
        <v>3.9E-2</v>
      </c>
      <c r="Q15" s="13">
        <v>0.27</v>
      </c>
      <c r="R15" s="13">
        <v>0.91</v>
      </c>
      <c r="S15" s="13"/>
      <c r="T15" s="13">
        <v>0.34899999999999998</v>
      </c>
      <c r="U15" s="13">
        <v>0.16</v>
      </c>
      <c r="V15" s="13">
        <v>0.13600000000000001</v>
      </c>
      <c r="W15" s="13">
        <v>1.2</v>
      </c>
      <c r="X15" s="13"/>
      <c r="Y15" s="13"/>
      <c r="Z15" s="13">
        <v>0.82</v>
      </c>
      <c r="AA15" s="13">
        <v>1.4999999999999999E-2</v>
      </c>
      <c r="AB15" s="13">
        <v>0.4</v>
      </c>
      <c r="AC15" s="13">
        <v>4.0999999999999996</v>
      </c>
      <c r="AD15" s="13">
        <v>0.28000000000000003</v>
      </c>
      <c r="AE15" s="13">
        <v>9.4E-2</v>
      </c>
      <c r="AF15" s="13">
        <v>2.1000000000000001E-2</v>
      </c>
      <c r="AG15" s="13">
        <v>12</v>
      </c>
      <c r="AH15" s="13">
        <v>0.18</v>
      </c>
      <c r="AI15" s="13">
        <v>0.05</v>
      </c>
      <c r="AJ15" s="13"/>
      <c r="AK15" s="13">
        <v>2.3E-2</v>
      </c>
      <c r="AL15" s="13">
        <v>6.1</v>
      </c>
      <c r="AM15" s="13">
        <v>0.05</v>
      </c>
    </row>
    <row r="16" spans="1:66" x14ac:dyDescent="0.2">
      <c r="A16" t="s">
        <v>1</v>
      </c>
      <c r="B16" s="3">
        <v>36586</v>
      </c>
      <c r="C16" s="3">
        <v>36617</v>
      </c>
      <c r="D16">
        <v>2000</v>
      </c>
      <c r="E16">
        <v>3</v>
      </c>
      <c r="F16" s="4">
        <v>15.82951362</v>
      </c>
      <c r="G16" s="13">
        <v>5.24</v>
      </c>
      <c r="H16" s="12">
        <v>5.7543990000000003E-3</v>
      </c>
      <c r="I16" s="13">
        <v>0.23499999999999999</v>
      </c>
      <c r="J16" s="13">
        <v>0.1938358</v>
      </c>
      <c r="K16" s="13">
        <v>0.89100000000000001</v>
      </c>
      <c r="L16" s="13">
        <v>5.0999999999999997E-2</v>
      </c>
      <c r="M16" s="13">
        <v>0.01</v>
      </c>
      <c r="N16" s="13">
        <v>0.89</v>
      </c>
      <c r="O16" s="13">
        <v>0.28999999999999998</v>
      </c>
      <c r="P16" s="13">
        <v>7.4999999999999997E-2</v>
      </c>
      <c r="Q16" s="13">
        <v>0.5</v>
      </c>
      <c r="R16" s="13">
        <v>0.55000000000000004</v>
      </c>
      <c r="S16" s="13"/>
      <c r="T16" s="13">
        <v>0.126</v>
      </c>
      <c r="U16" s="13">
        <v>7.4999999999999997E-2</v>
      </c>
      <c r="V16" s="13">
        <v>6.5000000000000002E-2</v>
      </c>
      <c r="W16" s="13">
        <v>3.7</v>
      </c>
      <c r="X16" s="13"/>
      <c r="Y16" s="13"/>
      <c r="Z16" s="13">
        <v>0.72</v>
      </c>
      <c r="AA16" s="13">
        <v>2.3E-2</v>
      </c>
      <c r="AB16" s="13">
        <v>1</v>
      </c>
      <c r="AC16" s="13">
        <v>4.0999999999999996</v>
      </c>
      <c r="AD16" s="13">
        <v>0.63</v>
      </c>
      <c r="AE16" s="13">
        <v>0.19800000000000001</v>
      </c>
      <c r="AF16" s="13">
        <v>4.3999999999999997E-2</v>
      </c>
      <c r="AG16" s="13">
        <v>13</v>
      </c>
      <c r="AH16" s="13">
        <v>0.21</v>
      </c>
      <c r="AI16" s="13">
        <v>0.05</v>
      </c>
      <c r="AJ16" s="13"/>
      <c r="AK16" s="13">
        <v>3.4000000000000002E-2</v>
      </c>
      <c r="AL16" s="13">
        <v>9</v>
      </c>
      <c r="AM16" s="13">
        <v>0.1</v>
      </c>
    </row>
    <row r="17" spans="1:39" x14ac:dyDescent="0.2">
      <c r="A17" t="s">
        <v>1</v>
      </c>
      <c r="B17" s="3">
        <v>36617</v>
      </c>
      <c r="C17" s="3">
        <v>36647</v>
      </c>
      <c r="D17">
        <v>2000</v>
      </c>
      <c r="E17">
        <v>4</v>
      </c>
      <c r="F17" s="4">
        <v>31.93913929</v>
      </c>
      <c r="G17" s="13">
        <v>4.4000000000000004</v>
      </c>
      <c r="H17" s="12">
        <v>3.9810717000000002E-2</v>
      </c>
      <c r="I17" s="13">
        <v>0.46100000000000002</v>
      </c>
      <c r="J17" s="13">
        <v>0.43230980000000002</v>
      </c>
      <c r="K17" s="13">
        <v>0.621</v>
      </c>
      <c r="L17" s="13">
        <v>0.251</v>
      </c>
      <c r="M17" s="13">
        <v>0.01</v>
      </c>
      <c r="N17" s="13">
        <v>1.84</v>
      </c>
      <c r="O17" s="13">
        <v>0.21</v>
      </c>
      <c r="P17" s="13">
        <v>8.6999999999999994E-2</v>
      </c>
      <c r="Q17" s="13">
        <v>0.31</v>
      </c>
      <c r="R17" s="13">
        <v>0.59</v>
      </c>
      <c r="S17" s="13"/>
      <c r="T17" s="13">
        <v>0.32600000000000001</v>
      </c>
      <c r="U17" s="13">
        <v>7.4999999999999997E-2</v>
      </c>
      <c r="V17" s="13">
        <v>6.5000000000000002E-2</v>
      </c>
      <c r="W17" s="13">
        <v>3.9</v>
      </c>
      <c r="X17" s="13"/>
      <c r="Y17" s="13"/>
      <c r="Z17" s="13">
        <v>1.52</v>
      </c>
      <c r="AA17" s="13">
        <v>9.8000000000000004E-2</v>
      </c>
      <c r="AB17" s="13">
        <v>4.0999999999999996</v>
      </c>
      <c r="AC17" s="13">
        <v>22.4</v>
      </c>
      <c r="AD17" s="13">
        <v>0.27</v>
      </c>
      <c r="AE17" s="13">
        <v>0.32600000000000001</v>
      </c>
      <c r="AF17" s="13">
        <v>3.2000000000000001E-2</v>
      </c>
      <c r="AG17" s="13">
        <v>23</v>
      </c>
      <c r="AH17" s="13">
        <v>0.28000000000000003</v>
      </c>
      <c r="AI17" s="13">
        <v>0.05</v>
      </c>
      <c r="AJ17" s="13"/>
      <c r="AK17" s="13">
        <v>1.2999999999999999E-2</v>
      </c>
      <c r="AL17" s="13">
        <v>15</v>
      </c>
      <c r="AM17" s="13">
        <v>0.15</v>
      </c>
    </row>
    <row r="18" spans="1:39" x14ac:dyDescent="0.2">
      <c r="A18" t="s">
        <v>1</v>
      </c>
      <c r="B18" s="3">
        <v>36647</v>
      </c>
      <c r="C18" s="3">
        <v>36678</v>
      </c>
      <c r="D18">
        <v>2000</v>
      </c>
      <c r="E18">
        <v>5</v>
      </c>
      <c r="F18" s="4">
        <v>63.489941430000002</v>
      </c>
      <c r="G18" s="13">
        <v>4.7300000000000004</v>
      </c>
      <c r="H18" s="12">
        <v>1.8620871000000001E-2</v>
      </c>
      <c r="I18" s="13">
        <v>0.30299999999999999</v>
      </c>
      <c r="J18" s="13">
        <v>0.29320560000000001</v>
      </c>
      <c r="K18" s="13">
        <v>0.21199999999999999</v>
      </c>
      <c r="L18" s="13">
        <v>0.17799999999999999</v>
      </c>
      <c r="M18" s="13">
        <v>0.114</v>
      </c>
      <c r="N18" s="13">
        <v>1.23</v>
      </c>
      <c r="O18" s="13">
        <v>0.17</v>
      </c>
      <c r="P18" s="13">
        <v>3.9E-2</v>
      </c>
      <c r="Q18" s="13">
        <v>0.14000000000000001</v>
      </c>
      <c r="R18" s="13">
        <v>0.28000000000000003</v>
      </c>
      <c r="S18" s="13"/>
      <c r="T18" s="13">
        <v>0.44800000000000001</v>
      </c>
      <c r="U18" s="13">
        <v>0.27</v>
      </c>
      <c r="V18" s="13">
        <v>0.15600000000000003</v>
      </c>
      <c r="W18" s="13">
        <v>2.8</v>
      </c>
      <c r="X18" s="13"/>
      <c r="Y18" s="13"/>
      <c r="Z18" s="13">
        <v>1.22</v>
      </c>
      <c r="AA18" s="13">
        <v>5.1999999999999998E-2</v>
      </c>
      <c r="AB18" s="13">
        <v>1.3</v>
      </c>
      <c r="AC18" s="13">
        <v>10.9</v>
      </c>
      <c r="AD18" s="13">
        <v>0.2</v>
      </c>
      <c r="AE18" s="13">
        <v>0.32700000000000001</v>
      </c>
      <c r="AF18" s="13">
        <v>1.9E-2</v>
      </c>
      <c r="AG18" s="13">
        <v>21</v>
      </c>
      <c r="AH18" s="13">
        <v>0.23</v>
      </c>
      <c r="AI18" s="13">
        <v>0.05</v>
      </c>
      <c r="AJ18" s="13"/>
      <c r="AK18" s="13">
        <v>2.4E-2</v>
      </c>
      <c r="AL18" s="13">
        <v>13</v>
      </c>
      <c r="AM18" s="13">
        <v>0.14000000000000001</v>
      </c>
    </row>
    <row r="19" spans="1:39" x14ac:dyDescent="0.2">
      <c r="A19" t="s">
        <v>1</v>
      </c>
      <c r="B19" s="3">
        <v>36678</v>
      </c>
      <c r="C19" s="3">
        <v>36708</v>
      </c>
      <c r="D19">
        <v>2000</v>
      </c>
      <c r="E19">
        <v>6</v>
      </c>
      <c r="F19" s="4">
        <v>98.150623890000006</v>
      </c>
      <c r="G19" s="13">
        <v>4.99</v>
      </c>
      <c r="H19" s="12">
        <v>1.0232929999999999E-2</v>
      </c>
      <c r="I19" s="13">
        <v>0.253</v>
      </c>
      <c r="J19" s="13">
        <v>0.24597759999999999</v>
      </c>
      <c r="K19" s="13">
        <v>0.152</v>
      </c>
      <c r="L19" s="13">
        <v>0.06</v>
      </c>
      <c r="M19" s="13">
        <v>3.4000000000000002E-2</v>
      </c>
      <c r="N19" s="13">
        <v>0.80600000000000005</v>
      </c>
      <c r="O19" s="13">
        <v>0.19</v>
      </c>
      <c r="P19" s="13">
        <v>7.4999999999999997E-2</v>
      </c>
      <c r="Q19" s="13">
        <v>0.17</v>
      </c>
      <c r="R19" s="13">
        <v>0.46</v>
      </c>
      <c r="S19" s="13"/>
      <c r="T19" s="13">
        <v>0.13500000000000001</v>
      </c>
      <c r="U19" s="13">
        <v>7.4999999999999997E-2</v>
      </c>
      <c r="V19" s="13">
        <v>4.0999999999999995E-2</v>
      </c>
      <c r="W19" s="13">
        <v>2.5</v>
      </c>
      <c r="X19" s="13"/>
      <c r="Y19" s="13"/>
      <c r="Z19" s="13">
        <v>0.71</v>
      </c>
      <c r="AA19" s="13">
        <v>5.0000000000000001E-3</v>
      </c>
      <c r="AB19" s="13">
        <v>0.5</v>
      </c>
      <c r="AC19" s="13">
        <v>18.899999999999999</v>
      </c>
      <c r="AD19" s="13">
        <v>0.05</v>
      </c>
      <c r="AE19" s="13">
        <v>0.255</v>
      </c>
      <c r="AF19" s="13">
        <v>1.2E-2</v>
      </c>
      <c r="AG19" s="13">
        <v>29</v>
      </c>
      <c r="AH19" s="13">
        <v>0.18</v>
      </c>
      <c r="AI19" s="13">
        <v>0.05</v>
      </c>
      <c r="AJ19" s="13"/>
      <c r="AK19" s="13">
        <v>1.7999999999999999E-2</v>
      </c>
      <c r="AL19" s="13">
        <v>13</v>
      </c>
      <c r="AM19" s="13">
        <v>0.21</v>
      </c>
    </row>
    <row r="20" spans="1:39" x14ac:dyDescent="0.2">
      <c r="A20" t="s">
        <v>1</v>
      </c>
      <c r="B20" s="3">
        <v>36708</v>
      </c>
      <c r="C20" s="3">
        <v>36739</v>
      </c>
      <c r="D20">
        <v>2000</v>
      </c>
      <c r="E20">
        <v>7</v>
      </c>
      <c r="F20" s="4">
        <v>88.25120957</v>
      </c>
      <c r="G20" s="13">
        <v>4.9400000000000004</v>
      </c>
      <c r="H20" s="12">
        <v>1.1481536000000001E-2</v>
      </c>
      <c r="I20" s="13">
        <v>0.18</v>
      </c>
      <c r="J20" s="13">
        <v>0.175842</v>
      </c>
      <c r="K20" s="13">
        <v>0.09</v>
      </c>
      <c r="L20" s="13">
        <v>7.5999999999999998E-2</v>
      </c>
      <c r="M20" s="13">
        <v>7.1999999999999995E-2</v>
      </c>
      <c r="N20" s="13">
        <v>0.67800000000000005</v>
      </c>
      <c r="O20" s="13">
        <v>7.0000000000000007E-2</v>
      </c>
      <c r="P20" s="13">
        <v>4.2999999999999997E-2</v>
      </c>
      <c r="Q20" s="13">
        <v>0.13</v>
      </c>
      <c r="R20" s="13">
        <v>0.33</v>
      </c>
      <c r="S20" s="13"/>
      <c r="T20" s="13">
        <v>0.29599999999999999</v>
      </c>
      <c r="U20" s="13">
        <v>0.22</v>
      </c>
      <c r="V20" s="13">
        <v>0.14800000000000002</v>
      </c>
      <c r="W20" s="13">
        <v>1.7</v>
      </c>
      <c r="X20" s="13"/>
      <c r="Y20" s="13"/>
      <c r="Z20" s="13">
        <v>0.54</v>
      </c>
      <c r="AA20" s="13">
        <v>3.6999999999999998E-2</v>
      </c>
      <c r="AB20" s="13">
        <v>0.4</v>
      </c>
      <c r="AC20" s="13">
        <v>10.9</v>
      </c>
      <c r="AD20" s="13">
        <v>0.05</v>
      </c>
      <c r="AE20" s="13">
        <v>0.126</v>
      </c>
      <c r="AF20" s="13">
        <v>1.6E-2</v>
      </c>
      <c r="AG20" s="13">
        <v>4</v>
      </c>
      <c r="AH20" s="13">
        <v>0.11</v>
      </c>
      <c r="AI20" s="13">
        <v>0.05</v>
      </c>
      <c r="AJ20" s="13"/>
      <c r="AK20" s="13">
        <v>5.0000000000000001E-3</v>
      </c>
      <c r="AL20" s="13">
        <v>14</v>
      </c>
      <c r="AM20" s="13">
        <v>0.41</v>
      </c>
    </row>
    <row r="21" spans="1:39" x14ac:dyDescent="0.2">
      <c r="A21" t="s">
        <v>1</v>
      </c>
      <c r="B21" s="3">
        <v>36739</v>
      </c>
      <c r="C21" s="3">
        <v>36770</v>
      </c>
      <c r="D21">
        <v>2000</v>
      </c>
      <c r="E21">
        <v>8</v>
      </c>
      <c r="F21" s="4">
        <v>92.589763180000006</v>
      </c>
      <c r="G21" s="13">
        <v>5.03</v>
      </c>
      <c r="H21" s="12">
        <v>9.3325430000000004E-3</v>
      </c>
      <c r="I21" s="13">
        <v>0.11700000000000001</v>
      </c>
      <c r="J21" s="13">
        <v>0.11307300000000001</v>
      </c>
      <c r="K21" s="13">
        <v>8.5000000000000006E-2</v>
      </c>
      <c r="L21" s="13">
        <v>6.0000000000000001E-3</v>
      </c>
      <c r="M21" s="13">
        <v>3.9E-2</v>
      </c>
      <c r="N21" s="13">
        <v>0.41799999999999998</v>
      </c>
      <c r="O21" s="13">
        <v>0.06</v>
      </c>
      <c r="P21" s="13">
        <v>1.7000000000000001E-2</v>
      </c>
      <c r="Q21" s="13">
        <v>0.18</v>
      </c>
      <c r="R21" s="13">
        <v>0.3</v>
      </c>
      <c r="S21" s="13"/>
      <c r="T21" s="13">
        <v>8.1000000000000003E-2</v>
      </c>
      <c r="U21" s="13">
        <v>7.4999999999999997E-2</v>
      </c>
      <c r="V21" s="13">
        <v>3.5999999999999997E-2</v>
      </c>
      <c r="W21" s="13">
        <v>2.6</v>
      </c>
      <c r="X21" s="13"/>
      <c r="Y21" s="13"/>
      <c r="Z21" s="13">
        <v>0.27</v>
      </c>
      <c r="AA21" s="13">
        <v>0.02</v>
      </c>
      <c r="AB21" s="13">
        <v>0.7</v>
      </c>
      <c r="AC21" s="13">
        <v>20.9</v>
      </c>
      <c r="AD21" s="13">
        <v>0.05</v>
      </c>
      <c r="AE21" s="13">
        <v>9.9000000000000005E-2</v>
      </c>
      <c r="AF21" s="13">
        <v>1.2E-2</v>
      </c>
      <c r="AG21" s="13">
        <v>9</v>
      </c>
      <c r="AH21" s="13">
        <v>0.06</v>
      </c>
      <c r="AI21" s="13">
        <v>0.05</v>
      </c>
      <c r="AJ21" s="13"/>
      <c r="AK21" s="13">
        <v>5.0000000000000001E-3</v>
      </c>
      <c r="AL21" s="13">
        <v>6.7</v>
      </c>
      <c r="AM21" s="13">
        <v>0.28999999999999998</v>
      </c>
    </row>
    <row r="22" spans="1:39" x14ac:dyDescent="0.2">
      <c r="A22" t="s">
        <v>1</v>
      </c>
      <c r="B22" s="3">
        <v>36770</v>
      </c>
      <c r="C22" s="3">
        <v>36800</v>
      </c>
      <c r="D22">
        <v>2000</v>
      </c>
      <c r="E22">
        <v>9</v>
      </c>
      <c r="F22" s="4">
        <v>40.47937357</v>
      </c>
      <c r="G22" s="13">
        <v>5.05</v>
      </c>
      <c r="H22" s="12">
        <v>8.9125090000000008E-3</v>
      </c>
      <c r="I22" s="13">
        <v>0.37269999999999998</v>
      </c>
      <c r="J22" s="13">
        <v>0.3436633</v>
      </c>
      <c r="K22" s="13">
        <v>0.62849999999999995</v>
      </c>
      <c r="L22" s="13">
        <v>0.1052</v>
      </c>
      <c r="M22" s="13">
        <v>8.1000000000000003E-2</v>
      </c>
      <c r="N22" s="13">
        <v>1.08</v>
      </c>
      <c r="O22" s="13">
        <v>0.15</v>
      </c>
      <c r="P22" s="13">
        <v>5.0999999999999997E-2</v>
      </c>
      <c r="Q22" s="13">
        <v>0.56999999999999995</v>
      </c>
      <c r="R22" s="13">
        <v>0.84</v>
      </c>
      <c r="S22" s="13"/>
      <c r="T22" s="13">
        <v>0.37520000000000003</v>
      </c>
      <c r="U22" s="13">
        <v>0.27</v>
      </c>
      <c r="V22" s="13">
        <v>0.189</v>
      </c>
      <c r="W22" s="13">
        <v>4</v>
      </c>
      <c r="X22" s="13"/>
      <c r="Y22" s="13"/>
      <c r="Z22" s="13">
        <v>1.54</v>
      </c>
      <c r="AA22" s="13">
        <v>5.0999999999999997E-2</v>
      </c>
      <c r="AB22" s="13">
        <v>0.9</v>
      </c>
      <c r="AC22" s="13">
        <v>27.3</v>
      </c>
      <c r="AD22" s="13">
        <v>0.11</v>
      </c>
      <c r="AE22" s="13">
        <v>0.28899999999999998</v>
      </c>
      <c r="AF22" s="13">
        <v>3.3000000000000002E-2</v>
      </c>
      <c r="AG22" s="13">
        <v>133</v>
      </c>
      <c r="AH22" s="13">
        <v>0.25</v>
      </c>
      <c r="AI22" s="13">
        <v>0.05</v>
      </c>
      <c r="AJ22" s="13"/>
      <c r="AK22" s="13">
        <v>2.1000000000000001E-2</v>
      </c>
      <c r="AL22" s="13">
        <v>7.4</v>
      </c>
      <c r="AM22" s="13">
        <v>0.49</v>
      </c>
    </row>
    <row r="23" spans="1:39" x14ac:dyDescent="0.2">
      <c r="A23" t="s">
        <v>1</v>
      </c>
      <c r="B23" s="3">
        <v>36800</v>
      </c>
      <c r="C23" s="3">
        <v>36831</v>
      </c>
      <c r="D23">
        <v>2000</v>
      </c>
      <c r="E23">
        <v>10</v>
      </c>
      <c r="F23" s="4">
        <v>58.670741020000001</v>
      </c>
      <c r="G23" s="13">
        <v>4.49</v>
      </c>
      <c r="H23" s="12">
        <v>3.2359366000000001E-2</v>
      </c>
      <c r="I23" s="13">
        <v>0.91490000000000005</v>
      </c>
      <c r="J23" s="13">
        <v>0.89312132</v>
      </c>
      <c r="K23" s="13">
        <v>0.47139999999999999</v>
      </c>
      <c r="L23" s="13">
        <v>0.30880000000000002</v>
      </c>
      <c r="M23" s="13">
        <v>0.14749999999999999</v>
      </c>
      <c r="N23" s="13">
        <v>2.42</v>
      </c>
      <c r="O23" s="13">
        <v>0.34</v>
      </c>
      <c r="P23" s="13">
        <v>0.11</v>
      </c>
      <c r="Q23" s="13">
        <v>0.36</v>
      </c>
      <c r="R23" s="13">
        <v>0.93</v>
      </c>
      <c r="S23" s="13"/>
      <c r="T23" s="13">
        <v>0.53880000000000006</v>
      </c>
      <c r="U23" s="13">
        <v>0.23</v>
      </c>
      <c r="V23" s="13">
        <v>8.2500000000000018E-2</v>
      </c>
      <c r="W23" s="13">
        <v>4.0999999999999996</v>
      </c>
      <c r="X23" s="13"/>
      <c r="Y23" s="13"/>
      <c r="Z23" s="13">
        <v>1.98</v>
      </c>
      <c r="AA23" s="13">
        <v>9.4E-2</v>
      </c>
      <c r="AB23" s="13">
        <v>0.9</v>
      </c>
      <c r="AC23" s="13">
        <v>6.5</v>
      </c>
      <c r="AD23" s="13"/>
      <c r="AE23" s="13">
        <v>0.22900000000000001</v>
      </c>
      <c r="AF23" s="13">
        <v>8.9999999999999993E-3</v>
      </c>
      <c r="AG23" s="13">
        <v>10</v>
      </c>
      <c r="AH23" s="13">
        <v>0.37</v>
      </c>
      <c r="AI23" s="13">
        <v>0.17</v>
      </c>
      <c r="AJ23" s="13"/>
      <c r="AK23" s="13">
        <v>5.0999999999999997E-2</v>
      </c>
      <c r="AL23" s="13">
        <v>14</v>
      </c>
      <c r="AM23" s="13">
        <v>0.48</v>
      </c>
    </row>
    <row r="24" spans="1:39" x14ac:dyDescent="0.2">
      <c r="A24" t="s">
        <v>1</v>
      </c>
      <c r="B24" s="3">
        <v>36831</v>
      </c>
      <c r="C24" s="3">
        <v>36861</v>
      </c>
      <c r="D24">
        <v>2000</v>
      </c>
      <c r="E24">
        <v>11</v>
      </c>
      <c r="F24" s="4">
        <v>110.2782022</v>
      </c>
      <c r="G24" s="13">
        <v>4.5</v>
      </c>
      <c r="H24" s="12">
        <v>3.1622776999999998E-2</v>
      </c>
      <c r="I24" s="13">
        <v>0.3422</v>
      </c>
      <c r="J24" s="13">
        <v>0.33370381999999998</v>
      </c>
      <c r="K24" s="13">
        <v>0.18390000000000001</v>
      </c>
      <c r="L24" s="13">
        <v>0.2225</v>
      </c>
      <c r="M24" s="13">
        <v>7.6999999999999999E-2</v>
      </c>
      <c r="N24" s="13">
        <v>1.3</v>
      </c>
      <c r="O24" s="13">
        <v>7.0000000000000007E-2</v>
      </c>
      <c r="P24" s="13">
        <v>4.5999999999999999E-2</v>
      </c>
      <c r="Q24" s="13">
        <v>0.14000000000000001</v>
      </c>
      <c r="R24" s="13">
        <v>0.22</v>
      </c>
      <c r="S24" s="13"/>
      <c r="T24" s="13">
        <v>0.42249999999999999</v>
      </c>
      <c r="U24" s="13">
        <v>0.2</v>
      </c>
      <c r="V24" s="13">
        <v>0.12300000000000001</v>
      </c>
      <c r="W24" s="13">
        <v>1.7</v>
      </c>
      <c r="X24" s="13"/>
      <c r="Y24" s="13"/>
      <c r="Z24" s="13">
        <v>0.98</v>
      </c>
      <c r="AA24" s="13">
        <v>3.9E-2</v>
      </c>
      <c r="AB24" s="13">
        <v>2.6</v>
      </c>
      <c r="AC24" s="13">
        <v>7.4</v>
      </c>
      <c r="AD24" s="13">
        <v>0.22</v>
      </c>
      <c r="AE24" s="13">
        <v>0.34599999999999997</v>
      </c>
      <c r="AF24" s="13">
        <v>2.4E-2</v>
      </c>
      <c r="AG24" s="13">
        <v>6</v>
      </c>
      <c r="AH24" s="13">
        <v>0.25</v>
      </c>
      <c r="AI24" s="13">
        <v>0.05</v>
      </c>
      <c r="AJ24" s="13"/>
      <c r="AK24" s="13">
        <v>0.04</v>
      </c>
      <c r="AL24" s="13">
        <v>9.8000000000000007</v>
      </c>
      <c r="AM24" s="13">
        <v>0.22</v>
      </c>
    </row>
    <row r="25" spans="1:39" x14ac:dyDescent="0.2">
      <c r="A25" t="s">
        <v>1</v>
      </c>
      <c r="B25" s="3">
        <v>36861</v>
      </c>
      <c r="C25" s="3">
        <v>36892</v>
      </c>
      <c r="D25">
        <v>2000</v>
      </c>
      <c r="E25">
        <v>12</v>
      </c>
      <c r="F25" s="4">
        <v>61.108989049999998</v>
      </c>
      <c r="G25" s="13">
        <v>4.88</v>
      </c>
      <c r="H25" s="12">
        <v>1.3182566999999999E-2</v>
      </c>
      <c r="I25" s="13">
        <v>0.10780000000000001</v>
      </c>
      <c r="J25" s="13">
        <v>0.1000384</v>
      </c>
      <c r="K25" s="13">
        <v>0.16800000000000001</v>
      </c>
      <c r="L25" s="13">
        <v>0.15529999999999999</v>
      </c>
      <c r="M25" s="13">
        <v>2.3E-2</v>
      </c>
      <c r="N25" s="13">
        <v>0.72299999999999998</v>
      </c>
      <c r="O25" s="13">
        <v>0.05</v>
      </c>
      <c r="P25" s="13">
        <v>4.3999999999999997E-2</v>
      </c>
      <c r="Q25" s="13">
        <v>0.12</v>
      </c>
      <c r="R25" s="13">
        <v>7.0000000000000007E-2</v>
      </c>
      <c r="S25" s="13"/>
      <c r="T25" s="13">
        <v>0.2253</v>
      </c>
      <c r="U25" s="13">
        <v>7.0000000000000007E-2</v>
      </c>
      <c r="V25" s="13">
        <v>4.7000000000000007E-2</v>
      </c>
      <c r="W25" s="13">
        <v>1.2</v>
      </c>
      <c r="X25" s="13"/>
      <c r="Y25" s="13"/>
      <c r="Z25" s="13">
        <v>0.63</v>
      </c>
      <c r="AA25" s="13">
        <v>3.2000000000000001E-2</v>
      </c>
      <c r="AB25" s="13">
        <v>0.6</v>
      </c>
      <c r="AC25" s="13">
        <v>4.3</v>
      </c>
      <c r="AD25" s="13">
        <v>0.11</v>
      </c>
      <c r="AE25" s="13">
        <v>0.104</v>
      </c>
      <c r="AF25" s="13">
        <v>1.2E-2</v>
      </c>
      <c r="AG25" s="13">
        <v>2.1</v>
      </c>
      <c r="AH25" s="13">
        <v>0.19</v>
      </c>
      <c r="AI25" s="13">
        <v>0.05</v>
      </c>
      <c r="AJ25" s="13"/>
      <c r="AK25" s="13">
        <v>0.13500000000000001</v>
      </c>
      <c r="AL25" s="13">
        <v>6.2</v>
      </c>
      <c r="AM25" s="13">
        <v>0.27</v>
      </c>
    </row>
    <row r="26" spans="1:39" x14ac:dyDescent="0.2">
      <c r="A26" t="s">
        <v>1</v>
      </c>
      <c r="B26" s="3">
        <v>36892</v>
      </c>
      <c r="C26" s="3">
        <v>36923</v>
      </c>
      <c r="D26">
        <v>2001</v>
      </c>
      <c r="E26">
        <v>1</v>
      </c>
      <c r="F26" s="4">
        <v>50.079577290000003</v>
      </c>
      <c r="G26" s="13">
        <v>4.55</v>
      </c>
      <c r="H26" s="12">
        <v>2.8183829000000001E-2</v>
      </c>
      <c r="I26" s="13">
        <v>0.34</v>
      </c>
      <c r="J26" s="13">
        <v>0.32613999999999999</v>
      </c>
      <c r="K26" s="13">
        <v>0.3</v>
      </c>
      <c r="L26" s="13">
        <v>0.24199999999999999</v>
      </c>
      <c r="M26" s="13">
        <v>0.11799999999999999</v>
      </c>
      <c r="N26" s="13">
        <v>1.53</v>
      </c>
      <c r="O26" s="13">
        <v>8.1000000000000003E-2</v>
      </c>
      <c r="P26" s="13">
        <v>4.1000000000000002E-2</v>
      </c>
      <c r="Q26" s="13">
        <v>0.18</v>
      </c>
      <c r="R26" s="13">
        <v>7.2999999999999995E-2</v>
      </c>
      <c r="S26" s="13"/>
      <c r="T26" s="13">
        <v>0.315</v>
      </c>
      <c r="U26" s="13">
        <v>7.2999999999999995E-2</v>
      </c>
      <c r="V26" s="13">
        <v>-4.4999999999999998E-2</v>
      </c>
      <c r="W26" s="13">
        <v>1.2</v>
      </c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</row>
    <row r="27" spans="1:39" x14ac:dyDescent="0.2">
      <c r="A27" t="s">
        <v>1</v>
      </c>
      <c r="B27" s="3">
        <v>36923</v>
      </c>
      <c r="C27" s="3">
        <v>36951</v>
      </c>
      <c r="D27">
        <v>2001</v>
      </c>
      <c r="E27">
        <v>2</v>
      </c>
      <c r="F27" s="4">
        <v>28.46956965</v>
      </c>
      <c r="G27" s="13">
        <v>4.8</v>
      </c>
      <c r="H27" s="12">
        <v>1.5848932E-2</v>
      </c>
      <c r="I27" s="13">
        <v>0.21940000000000001</v>
      </c>
      <c r="J27" s="13">
        <v>0.19200339999999999</v>
      </c>
      <c r="K27" s="13">
        <v>0.59299999999999997</v>
      </c>
      <c r="L27" s="13">
        <v>0.16300000000000001</v>
      </c>
      <c r="M27" s="13">
        <v>0.3</v>
      </c>
      <c r="N27" s="13">
        <v>1.1000000000000001</v>
      </c>
      <c r="O27" s="13">
        <v>0.16</v>
      </c>
      <c r="P27" s="13">
        <v>6.3E-2</v>
      </c>
      <c r="Q27" s="13">
        <v>0.33</v>
      </c>
      <c r="R27" s="13">
        <v>0.23</v>
      </c>
      <c r="S27" s="13"/>
      <c r="T27" s="13">
        <v>0.39300000000000002</v>
      </c>
      <c r="U27" s="13">
        <v>0.23</v>
      </c>
      <c r="V27" s="13">
        <v>-6.9999999999999979E-2</v>
      </c>
      <c r="W27" s="13">
        <v>2.1</v>
      </c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1:39" x14ac:dyDescent="0.2">
      <c r="A28" t="s">
        <v>1</v>
      </c>
      <c r="B28" s="3">
        <v>36951</v>
      </c>
      <c r="C28" s="3">
        <v>36982</v>
      </c>
      <c r="D28">
        <v>2001</v>
      </c>
      <c r="E28">
        <v>3</v>
      </c>
      <c r="F28" s="4">
        <v>64.250700280000004</v>
      </c>
      <c r="G28" s="13">
        <v>4.57</v>
      </c>
      <c r="H28" s="12">
        <v>2.6915347999999999E-2</v>
      </c>
      <c r="I28" s="13">
        <v>0.432</v>
      </c>
      <c r="J28" s="13">
        <v>0.41943360000000002</v>
      </c>
      <c r="K28" s="13">
        <v>0.27200000000000002</v>
      </c>
      <c r="L28" s="13">
        <v>0.29920000000000002</v>
      </c>
      <c r="M28" s="13">
        <v>0.11899999999999999</v>
      </c>
      <c r="N28" s="13">
        <v>1.6</v>
      </c>
      <c r="O28" s="13">
        <v>0.17</v>
      </c>
      <c r="P28" s="13">
        <v>4.4999999999999998E-2</v>
      </c>
      <c r="Q28" s="13">
        <v>0.18</v>
      </c>
      <c r="R28" s="13">
        <v>0.24</v>
      </c>
      <c r="S28" s="13"/>
      <c r="T28" s="13">
        <v>0.48920000000000002</v>
      </c>
      <c r="U28" s="13">
        <v>0.19</v>
      </c>
      <c r="V28" s="13">
        <v>7.1000000000000008E-2</v>
      </c>
      <c r="W28" s="13">
        <v>2</v>
      </c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1:39" x14ac:dyDescent="0.2">
      <c r="A29" t="s">
        <v>1</v>
      </c>
      <c r="B29" s="3">
        <v>36982</v>
      </c>
      <c r="C29" s="3">
        <v>37012</v>
      </c>
      <c r="D29">
        <v>2001</v>
      </c>
      <c r="E29">
        <v>4</v>
      </c>
      <c r="F29" s="4">
        <v>42.500636620000002</v>
      </c>
      <c r="G29" s="13">
        <v>4.6900000000000004</v>
      </c>
      <c r="H29" s="12">
        <v>2.0417378999999999E-2</v>
      </c>
      <c r="I29" s="13">
        <v>0.40079999999999999</v>
      </c>
      <c r="J29" s="13">
        <v>0.38029644000000001</v>
      </c>
      <c r="K29" s="13">
        <v>0.44379999999999997</v>
      </c>
      <c r="L29" s="13">
        <v>0.2414</v>
      </c>
      <c r="M29" s="13">
        <v>6.3E-2</v>
      </c>
      <c r="N29" s="13">
        <v>1.45</v>
      </c>
      <c r="O29" s="13">
        <v>0.26</v>
      </c>
      <c r="P29" s="13">
        <v>9.4E-2</v>
      </c>
      <c r="Q29" s="13">
        <v>0.18</v>
      </c>
      <c r="R29" s="13">
        <v>0.53</v>
      </c>
      <c r="S29" s="13"/>
      <c r="T29" s="13">
        <v>0.77140000000000009</v>
      </c>
      <c r="U29" s="13">
        <v>0.53</v>
      </c>
      <c r="V29" s="13">
        <v>0.46700000000000003</v>
      </c>
      <c r="W29" s="13">
        <v>3.9</v>
      </c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1:39" x14ac:dyDescent="0.2">
      <c r="A30" t="s">
        <v>1</v>
      </c>
      <c r="B30" s="3">
        <v>37012</v>
      </c>
      <c r="C30" s="3">
        <v>37043</v>
      </c>
      <c r="D30">
        <v>2001</v>
      </c>
      <c r="E30">
        <v>5</v>
      </c>
      <c r="F30" s="4">
        <v>51.32098294</v>
      </c>
      <c r="G30" s="13">
        <v>5.26</v>
      </c>
      <c r="H30" s="12">
        <v>5.4954089999999997E-3</v>
      </c>
      <c r="I30" s="13">
        <v>0.13819999999999999</v>
      </c>
      <c r="J30" s="13">
        <v>0.12702421999999999</v>
      </c>
      <c r="K30" s="13">
        <v>0.2419</v>
      </c>
      <c r="L30" s="13">
        <v>1E-3</v>
      </c>
      <c r="M30" s="13">
        <v>0.01</v>
      </c>
      <c r="N30" s="13">
        <v>0.57699999999999996</v>
      </c>
      <c r="O30" s="13">
        <v>0.17</v>
      </c>
      <c r="P30" s="13">
        <v>4.5999999999999999E-2</v>
      </c>
      <c r="Q30" s="13">
        <v>0.15</v>
      </c>
      <c r="R30" s="13">
        <v>0.49</v>
      </c>
      <c r="S30" s="13"/>
      <c r="T30" s="13">
        <v>0.49099999999999999</v>
      </c>
      <c r="U30" s="13">
        <v>0.49</v>
      </c>
      <c r="V30" s="13">
        <v>0.48</v>
      </c>
      <c r="W30" s="13">
        <v>4.9000000000000004</v>
      </c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1:39" x14ac:dyDescent="0.2">
      <c r="A31" t="s">
        <v>1</v>
      </c>
      <c r="B31" s="3">
        <v>37043</v>
      </c>
      <c r="C31" s="3">
        <v>37073</v>
      </c>
      <c r="D31">
        <v>2001</v>
      </c>
      <c r="E31">
        <v>6</v>
      </c>
      <c r="F31" s="4">
        <v>55.818691110000003</v>
      </c>
      <c r="G31" s="13">
        <v>5.0999999999999996</v>
      </c>
      <c r="H31" s="12">
        <v>7.9432819999999994E-3</v>
      </c>
      <c r="I31" s="13">
        <v>0.25030000000000002</v>
      </c>
      <c r="J31" s="13">
        <v>0.24072736</v>
      </c>
      <c r="K31" s="13">
        <v>0.2072</v>
      </c>
      <c r="L31" s="13">
        <v>8.1000000000000003E-2</v>
      </c>
      <c r="M31" s="13">
        <v>5.8000000000000003E-2</v>
      </c>
      <c r="N31" s="13">
        <v>0.76100000000000001</v>
      </c>
      <c r="O31" s="13">
        <v>7.0000000000000007E-2</v>
      </c>
      <c r="P31" s="13">
        <v>2.8000000000000001E-2</v>
      </c>
      <c r="Q31" s="13">
        <v>0.09</v>
      </c>
      <c r="R31" s="13">
        <v>0.69</v>
      </c>
      <c r="S31" s="13"/>
      <c r="T31" s="13">
        <v>0.26100000000000001</v>
      </c>
      <c r="U31" s="13">
        <v>0.18</v>
      </c>
      <c r="V31" s="13">
        <v>0.122</v>
      </c>
      <c r="W31" s="13">
        <v>3.6</v>
      </c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x14ac:dyDescent="0.2">
      <c r="A32" t="s">
        <v>1</v>
      </c>
      <c r="B32" s="3">
        <v>37073</v>
      </c>
      <c r="C32" s="3">
        <v>37104</v>
      </c>
      <c r="D32">
        <v>2001</v>
      </c>
      <c r="E32">
        <v>7</v>
      </c>
      <c r="F32" s="4">
        <v>85.501018590000001</v>
      </c>
      <c r="G32" s="13">
        <v>5.44</v>
      </c>
      <c r="H32" s="12">
        <v>3.630781E-3</v>
      </c>
      <c r="I32" s="13">
        <v>0.24429999999999999</v>
      </c>
      <c r="J32" s="13">
        <v>0.23622886000000001</v>
      </c>
      <c r="K32" s="13">
        <v>0.17469999999999999</v>
      </c>
      <c r="L32" s="13">
        <v>5.2499999999999998E-2</v>
      </c>
      <c r="M32" s="13">
        <v>0.313</v>
      </c>
      <c r="N32" s="13">
        <v>0.97</v>
      </c>
      <c r="O32" s="13">
        <v>9.9000000000000005E-2</v>
      </c>
      <c r="P32" s="13">
        <v>5.1999999999999998E-2</v>
      </c>
      <c r="Q32" s="13">
        <v>0.1</v>
      </c>
      <c r="R32" s="13">
        <v>0.67</v>
      </c>
      <c r="S32" s="13"/>
      <c r="T32" s="13">
        <v>0.62249999999999994</v>
      </c>
      <c r="U32" s="13">
        <v>0.56999999999999995</v>
      </c>
      <c r="V32" s="13">
        <v>0.25699999999999995</v>
      </c>
      <c r="W32" s="13">
        <v>4</v>
      </c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1:39" x14ac:dyDescent="0.2">
      <c r="A33" t="s">
        <v>1</v>
      </c>
      <c r="B33" s="3">
        <v>37104</v>
      </c>
      <c r="C33" s="3">
        <v>37135</v>
      </c>
      <c r="D33">
        <v>2001</v>
      </c>
      <c r="E33">
        <v>8</v>
      </c>
      <c r="F33" s="4">
        <v>86.771072070000002</v>
      </c>
      <c r="G33" s="13">
        <v>4.9400000000000004</v>
      </c>
      <c r="H33" s="12">
        <v>1.1481536000000001E-2</v>
      </c>
      <c r="I33" s="13">
        <v>0.14699999999999999</v>
      </c>
      <c r="J33" s="13">
        <v>0.14135436000000001</v>
      </c>
      <c r="K33" s="13">
        <v>0.1222</v>
      </c>
      <c r="L33" s="13">
        <v>4.7E-2</v>
      </c>
      <c r="M33" s="13">
        <v>4.2999999999999997E-2</v>
      </c>
      <c r="N33" s="13">
        <v>0.55000000000000004</v>
      </c>
      <c r="O33" s="13">
        <v>0.08</v>
      </c>
      <c r="P33" s="13">
        <v>2.5999999999999999E-2</v>
      </c>
      <c r="Q33" s="13">
        <v>7.0000000000000007E-2</v>
      </c>
      <c r="R33" s="13">
        <v>0.41</v>
      </c>
      <c r="S33" s="13"/>
      <c r="T33" s="13">
        <v>0.20700000000000002</v>
      </c>
      <c r="U33" s="13">
        <v>0.16</v>
      </c>
      <c r="V33" s="13">
        <v>0.11700000000000001</v>
      </c>
      <c r="W33" s="13">
        <v>2.8</v>
      </c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x14ac:dyDescent="0.2">
      <c r="A34" t="s">
        <v>1</v>
      </c>
      <c r="B34" s="3">
        <v>37135</v>
      </c>
      <c r="C34" s="3">
        <v>37165</v>
      </c>
      <c r="D34">
        <v>2001</v>
      </c>
      <c r="E34">
        <v>9</v>
      </c>
      <c r="F34" s="4">
        <v>85.711102620000005</v>
      </c>
      <c r="G34" s="13">
        <v>5.0599999999999996</v>
      </c>
      <c r="H34" s="12">
        <v>8.7096359999999998E-3</v>
      </c>
      <c r="I34" s="13">
        <v>0.2203</v>
      </c>
      <c r="J34" s="13">
        <v>0.21269547999999999</v>
      </c>
      <c r="K34" s="13">
        <v>0.1646</v>
      </c>
      <c r="L34" s="13">
        <v>7.9899999999999999E-2</v>
      </c>
      <c r="M34" s="13">
        <v>8.5999999999999993E-2</v>
      </c>
      <c r="N34" s="13">
        <v>0.73499999999999999</v>
      </c>
      <c r="O34" s="13">
        <v>0.09</v>
      </c>
      <c r="P34" s="13">
        <v>3.5000000000000003E-2</v>
      </c>
      <c r="Q34" s="13">
        <v>0.12</v>
      </c>
      <c r="R34" s="13">
        <v>0.47</v>
      </c>
      <c r="S34" s="13"/>
      <c r="T34" s="13">
        <v>0.31989999999999996</v>
      </c>
      <c r="U34" s="13">
        <v>0.24</v>
      </c>
      <c r="V34" s="13">
        <v>0.154</v>
      </c>
      <c r="W34" s="13">
        <v>3.2</v>
      </c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x14ac:dyDescent="0.2">
      <c r="A35" t="s">
        <v>1</v>
      </c>
      <c r="B35" s="3">
        <v>37165</v>
      </c>
      <c r="C35" s="3">
        <v>37196</v>
      </c>
      <c r="D35">
        <v>2001</v>
      </c>
      <c r="E35">
        <v>10</v>
      </c>
      <c r="F35" s="4">
        <v>42.640692639999997</v>
      </c>
      <c r="G35" s="13">
        <v>4.75</v>
      </c>
      <c r="H35" s="12">
        <v>1.7782794000000001E-2</v>
      </c>
      <c r="I35" s="13">
        <v>0.28399999999999997</v>
      </c>
      <c r="J35" s="13">
        <v>0.26875399999999999</v>
      </c>
      <c r="K35" s="13">
        <v>0.33</v>
      </c>
      <c r="L35" s="13">
        <v>0.19600000000000001</v>
      </c>
      <c r="M35" s="13">
        <v>6.3E-2</v>
      </c>
      <c r="N35" s="13">
        <v>1.2</v>
      </c>
      <c r="O35" s="13">
        <v>0.17</v>
      </c>
      <c r="P35" s="13">
        <v>5.3999999999999999E-2</v>
      </c>
      <c r="Q35" s="13">
        <v>0.19</v>
      </c>
      <c r="R35" s="13">
        <v>0.65</v>
      </c>
      <c r="S35" s="13"/>
      <c r="T35" s="13">
        <v>0.40600000000000003</v>
      </c>
      <c r="U35" s="13">
        <v>0.21</v>
      </c>
      <c r="V35" s="13">
        <v>0.14699999999999999</v>
      </c>
      <c r="W35" s="13">
        <v>5.3</v>
      </c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1:39" x14ac:dyDescent="0.2">
      <c r="A36" t="s">
        <v>1</v>
      </c>
      <c r="B36" s="3">
        <v>37196</v>
      </c>
      <c r="C36" s="3">
        <v>37226</v>
      </c>
      <c r="D36">
        <v>2001</v>
      </c>
      <c r="E36">
        <v>11</v>
      </c>
      <c r="F36" s="4">
        <v>68.888464479999996</v>
      </c>
      <c r="G36" s="13">
        <v>4.99</v>
      </c>
      <c r="H36" s="12">
        <v>1.0232929999999999E-2</v>
      </c>
      <c r="I36" s="13">
        <v>0.1976</v>
      </c>
      <c r="J36" s="13">
        <v>0.17422280000000001</v>
      </c>
      <c r="K36" s="13">
        <v>0.50600000000000001</v>
      </c>
      <c r="L36" s="13">
        <v>0.11</v>
      </c>
      <c r="M36" s="13">
        <v>6.0000000000000001E-3</v>
      </c>
      <c r="N36" s="13">
        <v>0.93</v>
      </c>
      <c r="O36" s="13">
        <v>0.12</v>
      </c>
      <c r="P36" s="13">
        <v>4.8000000000000001E-2</v>
      </c>
      <c r="Q36" s="13">
        <v>0.32</v>
      </c>
      <c r="R36" s="13">
        <v>0.26</v>
      </c>
      <c r="S36" s="13"/>
      <c r="T36" s="13">
        <v>0.185</v>
      </c>
      <c r="U36" s="13">
        <v>7.4999999999999997E-2</v>
      </c>
      <c r="V36" s="13">
        <v>6.8999999999999992E-2</v>
      </c>
      <c r="W36" s="13">
        <v>2.2000000000000002</v>
      </c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</row>
    <row r="37" spans="1:39" x14ac:dyDescent="0.2">
      <c r="A37" t="s">
        <v>1</v>
      </c>
      <c r="B37" s="3">
        <v>37226</v>
      </c>
      <c r="C37" s="3">
        <v>37257</v>
      </c>
      <c r="D37">
        <v>2001</v>
      </c>
      <c r="E37">
        <v>12</v>
      </c>
      <c r="F37" s="4">
        <v>34.441049149999998</v>
      </c>
      <c r="G37" s="13">
        <v>4.8</v>
      </c>
      <c r="H37" s="12">
        <v>1.5848932E-2</v>
      </c>
      <c r="I37" s="13">
        <v>0.23760000000000001</v>
      </c>
      <c r="J37" s="13">
        <v>0.21537780000000001</v>
      </c>
      <c r="K37" s="13">
        <v>0.48099999999999998</v>
      </c>
      <c r="L37" s="13">
        <v>0.17199999999999999</v>
      </c>
      <c r="M37" s="13">
        <v>1.2999999999999999E-2</v>
      </c>
      <c r="N37" s="13">
        <v>1.18</v>
      </c>
      <c r="O37" s="13">
        <v>0.09</v>
      </c>
      <c r="P37" s="13">
        <v>0.04</v>
      </c>
      <c r="Q37" s="13">
        <v>0.28999999999999998</v>
      </c>
      <c r="R37" s="13">
        <v>0.32</v>
      </c>
      <c r="S37" s="13"/>
      <c r="T37" s="13">
        <v>0.17699999999999999</v>
      </c>
      <c r="U37" s="13">
        <v>5.0000000000000001E-3</v>
      </c>
      <c r="V37" s="13">
        <v>-8.0000000000000002E-3</v>
      </c>
      <c r="W37" s="13">
        <v>1.7</v>
      </c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</row>
    <row r="38" spans="1:39" x14ac:dyDescent="0.2">
      <c r="A38" t="s">
        <v>1</v>
      </c>
      <c r="B38" s="3">
        <v>37257</v>
      </c>
      <c r="C38" s="3">
        <v>37288</v>
      </c>
      <c r="D38">
        <v>2002</v>
      </c>
      <c r="E38">
        <v>1</v>
      </c>
      <c r="F38" s="4">
        <v>20.279475430000002</v>
      </c>
      <c r="G38" s="13">
        <v>4.7699999999999996</v>
      </c>
      <c r="H38" s="12">
        <v>1.6982437E-2</v>
      </c>
      <c r="I38" s="13">
        <v>9.3399999999999997E-2</v>
      </c>
      <c r="J38" s="13">
        <v>8.7116799999999994E-2</v>
      </c>
      <c r="K38" s="13">
        <v>0.13600000000000001</v>
      </c>
      <c r="L38" s="13">
        <v>0.193</v>
      </c>
      <c r="M38" s="13">
        <v>7.0000000000000001E-3</v>
      </c>
      <c r="N38" s="13">
        <v>0.81799999999999995</v>
      </c>
      <c r="O38" s="13">
        <v>0.06</v>
      </c>
      <c r="P38" s="13">
        <v>1.2E-2</v>
      </c>
      <c r="Q38" s="13">
        <v>7.0000000000000007E-2</v>
      </c>
      <c r="R38" s="13">
        <v>0.08</v>
      </c>
      <c r="S38" s="13"/>
      <c r="T38" s="13">
        <v>0.27300000000000002</v>
      </c>
      <c r="U38" s="13">
        <v>0.08</v>
      </c>
      <c r="V38" s="13">
        <v>7.2999999999999995E-2</v>
      </c>
      <c r="W38" s="13">
        <v>1.3</v>
      </c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1:39" x14ac:dyDescent="0.2">
      <c r="A39" t="s">
        <v>1</v>
      </c>
      <c r="B39" s="3">
        <v>37288</v>
      </c>
      <c r="C39" s="3">
        <v>37316</v>
      </c>
      <c r="D39">
        <v>2002</v>
      </c>
      <c r="E39">
        <v>2</v>
      </c>
      <c r="F39" s="4">
        <v>54.720524570000002</v>
      </c>
      <c r="G39" s="13">
        <v>4.9000000000000004</v>
      </c>
      <c r="H39" s="12">
        <v>1.2589253999999999E-2</v>
      </c>
      <c r="I39" s="13">
        <v>0.126</v>
      </c>
      <c r="J39" s="13">
        <v>0.1021146</v>
      </c>
      <c r="K39" s="13">
        <v>0.51700000000000002</v>
      </c>
      <c r="L39" s="13">
        <v>0.14099999999999999</v>
      </c>
      <c r="M39" s="13">
        <v>3.7999999999999999E-2</v>
      </c>
      <c r="N39" s="13">
        <v>0.87</v>
      </c>
      <c r="O39" s="13">
        <v>0.1</v>
      </c>
      <c r="P39" s="13">
        <v>0.04</v>
      </c>
      <c r="Q39" s="13">
        <v>0.28999999999999998</v>
      </c>
      <c r="R39" s="13">
        <v>0.26</v>
      </c>
      <c r="S39" s="13"/>
      <c r="T39" s="13">
        <v>0.21599999999999997</v>
      </c>
      <c r="U39" s="13">
        <v>7.4999999999999997E-2</v>
      </c>
      <c r="V39" s="13">
        <v>3.6999999999999998E-2</v>
      </c>
      <c r="W39" s="13">
        <v>1.8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</row>
    <row r="40" spans="1:39" x14ac:dyDescent="0.2">
      <c r="A40" t="s">
        <v>1</v>
      </c>
      <c r="B40" s="3">
        <v>37316</v>
      </c>
      <c r="C40" s="3">
        <v>37347</v>
      </c>
      <c r="D40">
        <v>2002</v>
      </c>
      <c r="E40">
        <v>3</v>
      </c>
      <c r="F40" s="4">
        <v>32.779475429999998</v>
      </c>
      <c r="G40" s="13">
        <v>4.68</v>
      </c>
      <c r="H40" s="12">
        <v>2.0892961000000002E-2</v>
      </c>
      <c r="I40" s="13">
        <v>0.28699999999999998</v>
      </c>
      <c r="J40" s="13">
        <v>0.27152300000000001</v>
      </c>
      <c r="K40" s="13">
        <v>0.33500000000000002</v>
      </c>
      <c r="L40" s="13">
        <v>0.26600000000000001</v>
      </c>
      <c r="M40" s="13">
        <v>0.14000000000000001</v>
      </c>
      <c r="N40" s="13">
        <v>1.44</v>
      </c>
      <c r="O40" s="13">
        <v>0.13</v>
      </c>
      <c r="P40" s="13">
        <v>4.8000000000000001E-2</v>
      </c>
      <c r="Q40" s="13">
        <v>0.22</v>
      </c>
      <c r="R40" s="13">
        <v>0.28000000000000003</v>
      </c>
      <c r="S40" s="13"/>
      <c r="T40" s="13">
        <v>0.54600000000000004</v>
      </c>
      <c r="U40" s="13">
        <v>0.28000000000000003</v>
      </c>
      <c r="V40" s="13">
        <v>0.14000000000000001</v>
      </c>
      <c r="W40" s="13">
        <v>2.6</v>
      </c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</row>
    <row r="41" spans="1:39" x14ac:dyDescent="0.2">
      <c r="A41" t="s">
        <v>1</v>
      </c>
      <c r="B41" s="3">
        <v>37347</v>
      </c>
      <c r="C41" s="3">
        <v>37377</v>
      </c>
      <c r="D41">
        <v>2002</v>
      </c>
      <c r="E41">
        <v>4</v>
      </c>
      <c r="F41" s="4">
        <v>10.968933030000001</v>
      </c>
      <c r="G41" s="13">
        <v>4.55</v>
      </c>
      <c r="H41" s="12">
        <v>2.8183829000000001E-2</v>
      </c>
      <c r="I41" s="13">
        <v>1.0941000000000001</v>
      </c>
      <c r="J41" s="13">
        <v>1.047207</v>
      </c>
      <c r="K41" s="13">
        <v>1.0149999999999999</v>
      </c>
      <c r="L41" s="13">
        <v>0.62880000000000003</v>
      </c>
      <c r="M41" s="13">
        <v>0.17799999999999999</v>
      </c>
      <c r="N41" s="13">
        <v>3.58</v>
      </c>
      <c r="O41" s="13">
        <v>1</v>
      </c>
      <c r="P41" s="13">
        <v>0.32</v>
      </c>
      <c r="Q41" s="13">
        <v>0.65</v>
      </c>
      <c r="R41" s="13">
        <v>1.6</v>
      </c>
      <c r="S41" s="13"/>
      <c r="T41" s="13">
        <v>1.1688000000000001</v>
      </c>
      <c r="U41" s="13">
        <v>0.54</v>
      </c>
      <c r="V41" s="13">
        <v>0.36200000000000004</v>
      </c>
      <c r="W41" s="13">
        <v>12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</row>
    <row r="42" spans="1:39" x14ac:dyDescent="0.2">
      <c r="A42" t="s">
        <v>1</v>
      </c>
      <c r="B42" s="3">
        <v>37377</v>
      </c>
      <c r="C42" s="3">
        <v>37408</v>
      </c>
      <c r="D42">
        <v>2002</v>
      </c>
      <c r="E42">
        <v>5</v>
      </c>
      <c r="F42" s="4">
        <v>21.428571430000002</v>
      </c>
      <c r="G42" s="13">
        <v>5.07</v>
      </c>
      <c r="H42" s="12">
        <v>8.5113800000000007E-3</v>
      </c>
      <c r="I42" s="13">
        <v>0.51300000000000001</v>
      </c>
      <c r="J42" s="13">
        <v>0.48092333999999998</v>
      </c>
      <c r="K42" s="13">
        <v>0.69430000000000003</v>
      </c>
      <c r="L42" s="13">
        <v>0.17199999999999999</v>
      </c>
      <c r="M42" s="13">
        <v>0.249</v>
      </c>
      <c r="N42" s="13">
        <v>1.72</v>
      </c>
      <c r="O42" s="13">
        <v>0.27</v>
      </c>
      <c r="P42" s="13">
        <v>9.9000000000000005E-2</v>
      </c>
      <c r="Q42" s="13">
        <v>0.41</v>
      </c>
      <c r="R42" s="13">
        <v>1.1000000000000001</v>
      </c>
      <c r="S42" s="13"/>
      <c r="T42" s="13">
        <v>0.53200000000000003</v>
      </c>
      <c r="U42" s="13">
        <v>0.36</v>
      </c>
      <c r="V42" s="13">
        <v>0.11099999999999999</v>
      </c>
      <c r="W42" s="13">
        <v>5.9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</row>
    <row r="43" spans="1:39" x14ac:dyDescent="0.2">
      <c r="A43" t="s">
        <v>1</v>
      </c>
      <c r="B43" s="3">
        <v>37408</v>
      </c>
      <c r="C43" s="3">
        <v>37438</v>
      </c>
      <c r="D43">
        <v>2002</v>
      </c>
      <c r="E43">
        <v>6</v>
      </c>
      <c r="F43" s="4">
        <v>77.778838809999996</v>
      </c>
      <c r="G43" s="13">
        <v>5.12</v>
      </c>
      <c r="H43" s="12">
        <v>7.5857759999999998E-3</v>
      </c>
      <c r="I43" s="13">
        <v>0.24890000000000001</v>
      </c>
      <c r="J43" s="13">
        <v>0.23946133999999999</v>
      </c>
      <c r="K43" s="13">
        <v>0.20430000000000001</v>
      </c>
      <c r="L43" s="13">
        <v>0.1067</v>
      </c>
      <c r="M43" s="13">
        <v>0.115</v>
      </c>
      <c r="N43" s="13">
        <v>0.91400000000000003</v>
      </c>
      <c r="O43" s="13">
        <v>0.12</v>
      </c>
      <c r="P43" s="13">
        <v>4.7E-2</v>
      </c>
      <c r="Q43" s="13">
        <v>0.16</v>
      </c>
      <c r="R43" s="13">
        <v>0.54</v>
      </c>
      <c r="S43" s="13"/>
      <c r="T43" s="13">
        <v>0.41670000000000001</v>
      </c>
      <c r="U43" s="13">
        <v>0.31</v>
      </c>
      <c r="V43" s="13">
        <v>0.19500000000000001</v>
      </c>
      <c r="W43" s="13">
        <v>5.4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</row>
    <row r="44" spans="1:39" x14ac:dyDescent="0.2">
      <c r="A44" t="s">
        <v>1</v>
      </c>
      <c r="B44" s="3">
        <v>37438</v>
      </c>
      <c r="C44" s="3">
        <v>37469</v>
      </c>
      <c r="D44">
        <v>2002</v>
      </c>
      <c r="E44">
        <v>7</v>
      </c>
      <c r="F44" s="4">
        <v>79.370384520000002</v>
      </c>
      <c r="G44" s="13">
        <v>5.0199999999999996</v>
      </c>
      <c r="H44" s="12">
        <v>9.5499260000000002E-3</v>
      </c>
      <c r="I44" s="13">
        <v>0.17080000000000001</v>
      </c>
      <c r="J44" s="13">
        <v>0.1654408</v>
      </c>
      <c r="K44" s="13">
        <v>0.11600000000000001</v>
      </c>
      <c r="L44" s="13">
        <v>9.0999999999999998E-2</v>
      </c>
      <c r="M44" s="13">
        <v>7.5999999999999998E-2</v>
      </c>
      <c r="N44" s="13">
        <v>0.79</v>
      </c>
      <c r="O44" s="13">
        <v>0.11</v>
      </c>
      <c r="P44" s="13">
        <v>0.04</v>
      </c>
      <c r="Q44" s="13">
        <v>0.11</v>
      </c>
      <c r="R44" s="13">
        <v>0.28999999999999998</v>
      </c>
      <c r="S44" s="13"/>
      <c r="T44" s="13">
        <v>0.33099999999999996</v>
      </c>
      <c r="U44" s="13">
        <v>0.24</v>
      </c>
      <c r="V44" s="13">
        <v>0.16399999999999998</v>
      </c>
      <c r="W44" s="13">
        <v>4.4000000000000004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</row>
    <row r="45" spans="1:39" x14ac:dyDescent="0.2">
      <c r="A45" t="s">
        <v>1</v>
      </c>
      <c r="B45" s="3">
        <v>37469</v>
      </c>
      <c r="C45" s="3">
        <v>37500</v>
      </c>
      <c r="D45">
        <v>2002</v>
      </c>
      <c r="E45">
        <v>8</v>
      </c>
      <c r="F45" s="4">
        <v>27.511459129999999</v>
      </c>
      <c r="G45" s="13">
        <v>5.73</v>
      </c>
      <c r="H45" s="12">
        <v>1.8620869999999999E-3</v>
      </c>
      <c r="I45" s="13">
        <v>0.34910000000000002</v>
      </c>
      <c r="J45" s="13">
        <v>0.28923865999999998</v>
      </c>
      <c r="K45" s="13">
        <v>1.2957000000000001</v>
      </c>
      <c r="L45" s="13">
        <v>0.19109999999999999</v>
      </c>
      <c r="M45" s="13">
        <v>0.621</v>
      </c>
      <c r="N45" s="13">
        <v>1.92</v>
      </c>
      <c r="O45" s="13">
        <v>0.18</v>
      </c>
      <c r="P45" s="13">
        <v>7.0000000000000007E-2</v>
      </c>
      <c r="Q45" s="13">
        <v>0.87</v>
      </c>
      <c r="R45" s="13">
        <v>1.2</v>
      </c>
      <c r="S45" s="13"/>
      <c r="T45" s="13">
        <v>1.2911000000000001</v>
      </c>
      <c r="U45" s="13">
        <v>1.1000000000000001</v>
      </c>
      <c r="V45" s="13">
        <v>0.47900000000000009</v>
      </c>
      <c r="W45" s="13">
        <v>7.2</v>
      </c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</row>
    <row r="46" spans="1:39" x14ac:dyDescent="0.2">
      <c r="A46" t="s">
        <v>1</v>
      </c>
      <c r="B46" s="3">
        <v>37500</v>
      </c>
      <c r="C46" s="3">
        <v>37530</v>
      </c>
      <c r="D46">
        <v>2002</v>
      </c>
      <c r="E46">
        <v>9</v>
      </c>
      <c r="F46" s="4">
        <v>28.571428569999998</v>
      </c>
      <c r="G46" s="13">
        <v>5.62</v>
      </c>
      <c r="H46" s="12">
        <v>2.398833E-3</v>
      </c>
      <c r="I46" s="13">
        <v>0.18770000000000001</v>
      </c>
      <c r="J46" s="13">
        <v>0.14412878000000001</v>
      </c>
      <c r="K46" s="13">
        <v>0.94310000000000005</v>
      </c>
      <c r="L46" s="13">
        <v>0.1019</v>
      </c>
      <c r="M46" s="13">
        <v>0.23400000000000001</v>
      </c>
      <c r="N46" s="13">
        <v>1.19</v>
      </c>
      <c r="O46" s="13">
        <v>0.11</v>
      </c>
      <c r="P46" s="13">
        <v>4.2000000000000003E-2</v>
      </c>
      <c r="Q46" s="13">
        <v>0.63</v>
      </c>
      <c r="R46" s="13">
        <v>0.73</v>
      </c>
      <c r="S46" s="13"/>
      <c r="T46" s="13">
        <v>0.66190000000000004</v>
      </c>
      <c r="U46" s="13">
        <v>0.56000000000000005</v>
      </c>
      <c r="V46" s="13">
        <v>0.32600000000000007</v>
      </c>
      <c r="W46" s="13">
        <v>4.2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</row>
    <row r="47" spans="1:39" x14ac:dyDescent="0.2">
      <c r="A47" t="s">
        <v>1</v>
      </c>
      <c r="B47" s="3">
        <v>37530</v>
      </c>
      <c r="C47" s="3">
        <v>37561</v>
      </c>
      <c r="D47">
        <v>2002</v>
      </c>
      <c r="E47">
        <v>10</v>
      </c>
      <c r="F47" s="4">
        <v>41.10962567</v>
      </c>
      <c r="G47" s="13">
        <v>4.75</v>
      </c>
      <c r="H47" s="12">
        <v>1.7782794000000001E-2</v>
      </c>
      <c r="I47" s="13">
        <v>0.4153</v>
      </c>
      <c r="J47" s="13">
        <v>0.38130142</v>
      </c>
      <c r="K47" s="13">
        <v>0.7359</v>
      </c>
      <c r="L47" s="13">
        <v>8.7499999999999994E-2</v>
      </c>
      <c r="M47" s="13">
        <v>0</v>
      </c>
      <c r="N47" s="13">
        <v>1.64</v>
      </c>
      <c r="O47" s="13">
        <v>0.19</v>
      </c>
      <c r="P47" s="13">
        <v>0.11</v>
      </c>
      <c r="Q47" s="13">
        <v>0.36</v>
      </c>
      <c r="R47" s="13">
        <v>0.84</v>
      </c>
      <c r="S47" s="13"/>
      <c r="T47" s="13">
        <v>0.16249999999999998</v>
      </c>
      <c r="U47" s="13">
        <v>7.4999999999999997E-2</v>
      </c>
      <c r="V47" s="13">
        <v>7.4999999999999997E-2</v>
      </c>
      <c r="W47" s="13">
        <v>6.1</v>
      </c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</row>
    <row r="48" spans="1:39" x14ac:dyDescent="0.2">
      <c r="A48" t="s">
        <v>1</v>
      </c>
      <c r="B48" s="3">
        <v>37561</v>
      </c>
      <c r="C48" s="3">
        <v>37591</v>
      </c>
      <c r="D48">
        <v>2002</v>
      </c>
      <c r="E48">
        <v>11</v>
      </c>
      <c r="F48" s="4">
        <v>48.468933030000002</v>
      </c>
      <c r="G48" s="13">
        <v>4.63</v>
      </c>
      <c r="H48" s="12">
        <v>2.3442287999999999E-2</v>
      </c>
      <c r="I48" s="13">
        <v>0.307</v>
      </c>
      <c r="J48" s="13">
        <v>0.29447980000000001</v>
      </c>
      <c r="K48" s="13">
        <v>0.27100000000000002</v>
      </c>
      <c r="L48" s="13">
        <v>0.19</v>
      </c>
      <c r="M48" s="13">
        <v>4.8000000000000001E-2</v>
      </c>
      <c r="N48" s="13">
        <v>1.5</v>
      </c>
      <c r="O48" s="13">
        <v>0.05</v>
      </c>
      <c r="P48" s="13">
        <v>2.3E-2</v>
      </c>
      <c r="Q48" s="13">
        <v>0.18</v>
      </c>
      <c r="R48" s="13">
        <v>0.04</v>
      </c>
      <c r="S48" s="13"/>
      <c r="T48" s="13">
        <v>0.19</v>
      </c>
      <c r="U48" s="13"/>
      <c r="V48" s="13">
        <v>-4.8000000000000001E-2</v>
      </c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</row>
    <row r="49" spans="1:40" x14ac:dyDescent="0.2">
      <c r="A49" t="s">
        <v>1</v>
      </c>
      <c r="B49" s="3">
        <v>37591</v>
      </c>
      <c r="C49" s="3">
        <v>37622</v>
      </c>
      <c r="D49">
        <v>2002</v>
      </c>
      <c r="E49">
        <v>12</v>
      </c>
      <c r="F49" s="4">
        <v>57.359307360000003</v>
      </c>
      <c r="G49" s="13">
        <v>4.6399999999999997</v>
      </c>
      <c r="H49" s="12">
        <v>2.2908676999999999E-2</v>
      </c>
      <c r="I49" s="13">
        <v>0.39100000000000001</v>
      </c>
      <c r="J49" s="13">
        <v>0.36783532000000002</v>
      </c>
      <c r="K49" s="13">
        <v>0.50139999999999996</v>
      </c>
      <c r="L49" s="13">
        <v>0.26719999999999999</v>
      </c>
      <c r="M49" s="13">
        <v>1.4E-2</v>
      </c>
      <c r="N49" s="13">
        <v>1.65</v>
      </c>
      <c r="O49" s="13">
        <v>0.22</v>
      </c>
      <c r="P49" s="13">
        <v>5.5E-2</v>
      </c>
      <c r="Q49" s="13">
        <v>0.3</v>
      </c>
      <c r="R49" s="13">
        <v>0.19</v>
      </c>
      <c r="S49" s="13"/>
      <c r="T49" s="13">
        <v>0.3422</v>
      </c>
      <c r="U49" s="13">
        <v>7.4999999999999997E-2</v>
      </c>
      <c r="V49" s="13">
        <v>6.0999999999999999E-2</v>
      </c>
      <c r="W49" s="13">
        <v>2.5</v>
      </c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</row>
    <row r="50" spans="1:40" x14ac:dyDescent="0.2">
      <c r="A50" t="s">
        <v>1</v>
      </c>
      <c r="B50" s="3">
        <v>37622</v>
      </c>
      <c r="C50" s="3">
        <v>37653</v>
      </c>
      <c r="D50">
        <v>2003</v>
      </c>
      <c r="E50">
        <v>1</v>
      </c>
      <c r="F50" s="4">
        <v>46.67048638</v>
      </c>
      <c r="G50" s="13">
        <v>4.8499999999999996</v>
      </c>
      <c r="H50" s="12">
        <v>1.4125375000000001E-2</v>
      </c>
      <c r="I50" s="13">
        <v>0.13519999999999999</v>
      </c>
      <c r="J50" s="13">
        <v>0.1223564</v>
      </c>
      <c r="K50" s="13">
        <v>0.27800000000000002</v>
      </c>
      <c r="L50" s="13">
        <v>0.2</v>
      </c>
      <c r="M50" s="13">
        <v>2.3E-2</v>
      </c>
      <c r="N50" s="13">
        <v>0.96199999999999997</v>
      </c>
      <c r="O50" s="13">
        <v>0.09</v>
      </c>
      <c r="P50" s="13">
        <v>3.1E-2</v>
      </c>
      <c r="Q50" s="13">
        <v>0.19</v>
      </c>
      <c r="R50" s="13">
        <v>0.09</v>
      </c>
      <c r="S50" s="13"/>
      <c r="T50" s="13">
        <v>0.27500000000000002</v>
      </c>
      <c r="U50" s="13">
        <v>7.4999999999999997E-2</v>
      </c>
      <c r="V50" s="13">
        <v>5.1999999999999998E-2</v>
      </c>
      <c r="W50" s="13">
        <v>1.5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</row>
    <row r="51" spans="1:40" x14ac:dyDescent="0.2">
      <c r="A51" t="s">
        <v>1</v>
      </c>
      <c r="B51" s="3">
        <v>37653</v>
      </c>
      <c r="C51" s="3">
        <v>37681</v>
      </c>
      <c r="D51">
        <v>2003</v>
      </c>
      <c r="E51">
        <v>2</v>
      </c>
      <c r="F51" s="4">
        <v>0</v>
      </c>
      <c r="G51" s="13"/>
      <c r="H51" s="12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>
        <v>0</v>
      </c>
      <c r="U51" s="13"/>
      <c r="V51" s="13">
        <v>0</v>
      </c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</row>
    <row r="52" spans="1:40" x14ac:dyDescent="0.2">
      <c r="A52" t="s">
        <v>1</v>
      </c>
      <c r="B52" s="3">
        <v>37681</v>
      </c>
      <c r="C52" s="3">
        <v>37712</v>
      </c>
      <c r="D52">
        <v>2003</v>
      </c>
      <c r="E52">
        <v>3</v>
      </c>
      <c r="F52" s="4">
        <v>5.0006366179999997</v>
      </c>
      <c r="G52" s="13">
        <v>4.71</v>
      </c>
      <c r="H52" s="12">
        <v>1.9498445999999999E-2</v>
      </c>
      <c r="I52" s="13">
        <v>1.0072000000000001</v>
      </c>
      <c r="J52" s="13">
        <v>0.89911509999999994</v>
      </c>
      <c r="K52" s="13">
        <v>2.3395000000000001</v>
      </c>
      <c r="L52" s="13">
        <v>1E-3</v>
      </c>
      <c r="M52" s="13">
        <v>0.01</v>
      </c>
      <c r="N52" s="13">
        <v>4.0259999999999998</v>
      </c>
      <c r="O52" s="13">
        <v>0.64</v>
      </c>
      <c r="P52" s="13">
        <v>0.49</v>
      </c>
      <c r="Q52" s="13">
        <v>1.3</v>
      </c>
      <c r="R52" s="13">
        <v>6.8</v>
      </c>
      <c r="S52" s="13"/>
      <c r="T52" s="13">
        <v>0.56100000000000005</v>
      </c>
      <c r="U52" s="13">
        <v>0.56000000000000005</v>
      </c>
      <c r="V52" s="13">
        <v>0.55000000000000004</v>
      </c>
      <c r="W52" s="13">
        <v>61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t="s">
        <v>9</v>
      </c>
    </row>
    <row r="53" spans="1:40" x14ac:dyDescent="0.2">
      <c r="A53" t="s">
        <v>1</v>
      </c>
      <c r="B53" s="3">
        <v>37712</v>
      </c>
      <c r="C53" s="3">
        <v>37742</v>
      </c>
      <c r="D53">
        <v>2003</v>
      </c>
      <c r="E53">
        <v>4</v>
      </c>
      <c r="F53" s="4">
        <v>33.059587469999997</v>
      </c>
      <c r="G53" s="13">
        <v>4.88</v>
      </c>
      <c r="H53" s="12">
        <v>1.3182566999999999E-2</v>
      </c>
      <c r="I53" s="13">
        <v>0.71099999999999997</v>
      </c>
      <c r="J53" s="13">
        <v>0.66609359999999995</v>
      </c>
      <c r="K53" s="13">
        <v>0.97199999999999998</v>
      </c>
      <c r="L53" s="13">
        <v>0.152</v>
      </c>
      <c r="M53" s="13">
        <v>6.4999999999999997E-3</v>
      </c>
      <c r="N53" s="13">
        <v>1.88</v>
      </c>
      <c r="O53" s="13">
        <v>0.43</v>
      </c>
      <c r="P53" s="13">
        <v>0.22</v>
      </c>
      <c r="Q53" s="13">
        <v>0.5</v>
      </c>
      <c r="R53" s="13">
        <v>1.3</v>
      </c>
      <c r="S53" s="13"/>
      <c r="T53" s="13">
        <v>0.30199999999999999</v>
      </c>
      <c r="U53" s="13">
        <v>0.15</v>
      </c>
      <c r="V53" s="13">
        <v>0.14349999999999999</v>
      </c>
      <c r="W53" s="13">
        <v>8.9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</row>
    <row r="54" spans="1:40" x14ac:dyDescent="0.2">
      <c r="A54" t="s">
        <v>1</v>
      </c>
      <c r="B54" s="3">
        <v>37742</v>
      </c>
      <c r="C54" s="3">
        <v>37773</v>
      </c>
      <c r="D54">
        <v>2003</v>
      </c>
      <c r="E54">
        <v>5</v>
      </c>
      <c r="F54" s="4">
        <v>54.338553599999997</v>
      </c>
      <c r="G54" s="13">
        <v>4.83</v>
      </c>
      <c r="H54" s="12">
        <v>1.4791083999999999E-2</v>
      </c>
      <c r="I54" s="13">
        <v>0.4</v>
      </c>
      <c r="J54" s="13">
        <v>0.37853547999999998</v>
      </c>
      <c r="K54" s="13">
        <v>0.46460000000000001</v>
      </c>
      <c r="L54" s="13">
        <v>0.24</v>
      </c>
      <c r="M54" s="13">
        <v>0.23300000000000001</v>
      </c>
      <c r="N54" s="13">
        <v>1.45</v>
      </c>
      <c r="O54" s="13">
        <v>0.21</v>
      </c>
      <c r="P54" s="13">
        <v>6.5000000000000002E-2</v>
      </c>
      <c r="Q54" s="13">
        <v>0.34</v>
      </c>
      <c r="R54" s="13">
        <v>0.51</v>
      </c>
      <c r="S54" s="13"/>
      <c r="T54" s="13">
        <v>0.7</v>
      </c>
      <c r="U54" s="13">
        <v>0.46</v>
      </c>
      <c r="V54" s="13">
        <v>0.22700000000000001</v>
      </c>
      <c r="W54" s="13">
        <v>6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</row>
    <row r="55" spans="1:40" x14ac:dyDescent="0.2">
      <c r="A55" t="s">
        <v>1</v>
      </c>
      <c r="B55" s="3">
        <v>37773</v>
      </c>
      <c r="C55" s="3">
        <v>37803</v>
      </c>
      <c r="D55">
        <v>2003</v>
      </c>
      <c r="E55">
        <v>6</v>
      </c>
      <c r="F55" s="4">
        <v>56.611280880000002</v>
      </c>
      <c r="G55" s="13">
        <v>5.08</v>
      </c>
      <c r="H55" s="12">
        <v>8.3176380000000005E-3</v>
      </c>
      <c r="I55" s="13">
        <v>0.20080000000000001</v>
      </c>
      <c r="J55" s="13">
        <v>0.18836758000000001</v>
      </c>
      <c r="K55" s="13">
        <v>0.26910000000000001</v>
      </c>
      <c r="L55" s="13">
        <v>3.0700000000000002E-2</v>
      </c>
      <c r="M55" s="13">
        <v>8.7999999999999995E-2</v>
      </c>
      <c r="N55" s="13">
        <v>0.92800000000000005</v>
      </c>
      <c r="O55" s="13">
        <v>0.13</v>
      </c>
      <c r="P55" s="13">
        <v>5.3999999999999999E-2</v>
      </c>
      <c r="Q55" s="13">
        <v>0.21</v>
      </c>
      <c r="R55" s="13">
        <v>0.71</v>
      </c>
      <c r="S55" s="13"/>
      <c r="T55" s="13">
        <v>0.3407</v>
      </c>
      <c r="U55" s="13">
        <v>0.31</v>
      </c>
      <c r="V55" s="13">
        <v>0.222</v>
      </c>
      <c r="W55" s="13">
        <v>5.9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</row>
    <row r="56" spans="1:40" x14ac:dyDescent="0.2">
      <c r="A56" t="s">
        <v>1</v>
      </c>
      <c r="B56" s="3">
        <v>37803</v>
      </c>
      <c r="C56" s="3">
        <v>37834</v>
      </c>
      <c r="D56">
        <v>2003</v>
      </c>
      <c r="E56">
        <v>7</v>
      </c>
      <c r="F56" s="4">
        <v>87.299465240000004</v>
      </c>
      <c r="G56" s="13">
        <v>5.16</v>
      </c>
      <c r="H56" s="12">
        <v>6.9183100000000004E-3</v>
      </c>
      <c r="I56" s="13">
        <v>0.23769999999999999</v>
      </c>
      <c r="J56" s="13">
        <v>0.22846462000000001</v>
      </c>
      <c r="K56" s="13">
        <v>0.19989999999999999</v>
      </c>
      <c r="L56" s="13">
        <v>0.1033</v>
      </c>
      <c r="M56" s="13">
        <v>0.18779999999999999</v>
      </c>
      <c r="N56" s="13">
        <v>0.92400000000000004</v>
      </c>
      <c r="O56" s="13">
        <v>0.13</v>
      </c>
      <c r="P56" s="13">
        <v>5.1999999999999998E-2</v>
      </c>
      <c r="Q56" s="13">
        <v>0.16</v>
      </c>
      <c r="R56" s="13">
        <v>0.66</v>
      </c>
      <c r="S56" s="13"/>
      <c r="T56" s="13">
        <v>0.39329999999999998</v>
      </c>
      <c r="U56" s="13">
        <v>0.28999999999999998</v>
      </c>
      <c r="V56" s="13">
        <v>0.10219999999999999</v>
      </c>
      <c r="W56" s="13">
        <v>4.5999999999999996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</row>
    <row r="57" spans="1:40" x14ac:dyDescent="0.2">
      <c r="A57" t="s">
        <v>1</v>
      </c>
      <c r="B57" s="3">
        <v>37834</v>
      </c>
      <c r="C57" s="3">
        <v>37865</v>
      </c>
      <c r="D57">
        <v>2003</v>
      </c>
      <c r="E57">
        <v>8</v>
      </c>
      <c r="F57" s="4">
        <v>94.709702059999998</v>
      </c>
      <c r="G57" s="13">
        <v>5.0599999999999996</v>
      </c>
      <c r="H57" s="12">
        <v>8.7096359999999998E-3</v>
      </c>
      <c r="I57" s="13">
        <v>0.13850000000000001</v>
      </c>
      <c r="J57" s="13">
        <v>0.13151918000000001</v>
      </c>
      <c r="K57" s="13">
        <v>0.15110000000000001</v>
      </c>
      <c r="L57" s="13">
        <v>6.0600000000000001E-2</v>
      </c>
      <c r="M57" s="13">
        <v>7.0000000000000007E-2</v>
      </c>
      <c r="N57" s="13">
        <v>0.64900000000000002</v>
      </c>
      <c r="O57" s="13">
        <v>5.2200000000000003E-2</v>
      </c>
      <c r="P57" s="13">
        <v>2.6499999999999999E-2</v>
      </c>
      <c r="Q57" s="13">
        <v>9.8400000000000001E-2</v>
      </c>
      <c r="R57" s="13">
        <v>0.18010000000000001</v>
      </c>
      <c r="S57" s="13"/>
      <c r="T57" s="13">
        <v>0.18659999999999999</v>
      </c>
      <c r="U57" s="13">
        <v>0.126</v>
      </c>
      <c r="V57" s="13">
        <v>5.5999999999999994E-2</v>
      </c>
      <c r="W57" s="13">
        <v>2.742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</row>
    <row r="58" spans="1:40" x14ac:dyDescent="0.2">
      <c r="A58" t="s">
        <v>1</v>
      </c>
      <c r="B58" s="3">
        <v>37865</v>
      </c>
      <c r="C58" s="3">
        <v>37895</v>
      </c>
      <c r="D58">
        <v>2003</v>
      </c>
      <c r="E58">
        <v>9</v>
      </c>
      <c r="F58" s="4">
        <v>50.789406669999998</v>
      </c>
      <c r="G58" s="13">
        <v>5.04</v>
      </c>
      <c r="H58" s="12">
        <v>9.120108E-3</v>
      </c>
      <c r="I58" s="13">
        <v>0.25800000000000001</v>
      </c>
      <c r="J58" s="13">
        <v>0.22649159999999999</v>
      </c>
      <c r="K58" s="13">
        <v>0.68200000000000005</v>
      </c>
      <c r="L58" s="13">
        <v>0.12540000000000001</v>
      </c>
      <c r="M58" s="13">
        <v>2.1999999999999999E-2</v>
      </c>
      <c r="N58" s="13">
        <v>1.155</v>
      </c>
      <c r="O58" s="13">
        <v>0.16039999999999999</v>
      </c>
      <c r="P58" s="13">
        <v>7.2400000000000006E-2</v>
      </c>
      <c r="Q58" s="13">
        <v>0.32200000000000001</v>
      </c>
      <c r="R58" s="13">
        <v>0.85589999999999999</v>
      </c>
      <c r="S58" s="13"/>
      <c r="T58" s="13">
        <v>0.32430000000000003</v>
      </c>
      <c r="U58" s="13">
        <v>0.19889999999999999</v>
      </c>
      <c r="V58" s="13">
        <v>0.1769</v>
      </c>
      <c r="W58" s="13">
        <v>4.51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</row>
    <row r="59" spans="1:40" x14ac:dyDescent="0.2">
      <c r="A59" t="s">
        <v>1</v>
      </c>
      <c r="B59" s="3">
        <v>37895</v>
      </c>
      <c r="C59" s="3">
        <v>37926</v>
      </c>
      <c r="D59">
        <v>2003</v>
      </c>
      <c r="E59">
        <v>10</v>
      </c>
      <c r="F59" s="4">
        <v>4.5900178250000003</v>
      </c>
      <c r="G59" s="13">
        <v>4.93</v>
      </c>
      <c r="H59" s="12">
        <v>1.1748976E-2</v>
      </c>
      <c r="I59" s="13">
        <v>0.24610000000000001</v>
      </c>
      <c r="J59" s="13">
        <v>0.22761999999999999</v>
      </c>
      <c r="K59" s="13">
        <v>0.4</v>
      </c>
      <c r="L59" s="13">
        <v>0.156</v>
      </c>
      <c r="M59" s="13">
        <v>9.2999999999999999E-2</v>
      </c>
      <c r="N59" s="13">
        <v>1.0049999999999999</v>
      </c>
      <c r="O59" s="13">
        <v>7.9299999999999995E-2</v>
      </c>
      <c r="P59" s="13">
        <v>4.1000000000000002E-2</v>
      </c>
      <c r="Q59" s="13">
        <v>0.31309999999999999</v>
      </c>
      <c r="R59" s="13">
        <v>0.29770000000000002</v>
      </c>
      <c r="S59" s="13"/>
      <c r="T59" s="13">
        <v>0.36019999999999996</v>
      </c>
      <c r="U59" s="13">
        <v>0.20419999999999999</v>
      </c>
      <c r="V59" s="13">
        <v>0.11119999999999999</v>
      </c>
      <c r="W59" s="13">
        <v>2.004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</row>
    <row r="60" spans="1:40" x14ac:dyDescent="0.2">
      <c r="A60" t="s">
        <v>1</v>
      </c>
      <c r="B60" s="3">
        <v>37926</v>
      </c>
      <c r="C60" s="3">
        <v>37956</v>
      </c>
      <c r="D60">
        <v>2003</v>
      </c>
      <c r="E60">
        <v>11</v>
      </c>
      <c r="F60" s="4">
        <v>31.10835243</v>
      </c>
      <c r="G60" s="13">
        <v>4.5999999999999996</v>
      </c>
      <c r="H60" s="12">
        <v>2.5118864000000001E-2</v>
      </c>
      <c r="I60" s="13">
        <v>0.33900000000000002</v>
      </c>
      <c r="J60" s="13">
        <v>0.32788427999999997</v>
      </c>
      <c r="K60" s="13">
        <v>0.24060000000000001</v>
      </c>
      <c r="L60" s="13">
        <v>0.25419999999999998</v>
      </c>
      <c r="M60" s="13">
        <v>8.1000000000000003E-2</v>
      </c>
      <c r="N60" s="13">
        <v>1.46</v>
      </c>
      <c r="O60" s="13">
        <v>0.1153</v>
      </c>
      <c r="P60" s="13">
        <v>6.4100000000000004E-2</v>
      </c>
      <c r="Q60" s="13">
        <v>9.1999999999999998E-2</v>
      </c>
      <c r="R60" s="13">
        <v>0.21160000000000001</v>
      </c>
      <c r="S60" s="13"/>
      <c r="T60" s="13">
        <v>0.3972</v>
      </c>
      <c r="U60" s="13">
        <v>0.14299999999999999</v>
      </c>
      <c r="V60" s="13">
        <v>6.1999999999999986E-2</v>
      </c>
      <c r="W60" s="13">
        <v>2.0230000000000001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</row>
    <row r="61" spans="1:40" x14ac:dyDescent="0.2">
      <c r="A61" t="s">
        <v>1</v>
      </c>
      <c r="B61" s="3">
        <v>37956</v>
      </c>
      <c r="C61" s="3">
        <v>37987</v>
      </c>
      <c r="D61">
        <v>2003</v>
      </c>
      <c r="E61">
        <v>12</v>
      </c>
      <c r="F61" s="4">
        <v>42.920804689999997</v>
      </c>
      <c r="G61" s="13">
        <v>4.91</v>
      </c>
      <c r="H61" s="12">
        <v>1.2302688000000001E-2</v>
      </c>
      <c r="I61" s="13">
        <v>0.1069</v>
      </c>
      <c r="J61" s="13">
        <v>8.9713600000000004E-2</v>
      </c>
      <c r="K61" s="13">
        <v>0.372</v>
      </c>
      <c r="L61" s="13">
        <v>0.14899999999999999</v>
      </c>
      <c r="M61" s="13">
        <v>0.02</v>
      </c>
      <c r="N61" s="13">
        <v>0.82199999999999995</v>
      </c>
      <c r="O61" s="13">
        <v>1.4999999999999999E-2</v>
      </c>
      <c r="P61" s="13">
        <v>3.4000000000000002E-2</v>
      </c>
      <c r="Q61" s="13">
        <v>0.222</v>
      </c>
      <c r="R61" s="13">
        <v>7.0800000000000002E-2</v>
      </c>
      <c r="S61" s="13"/>
      <c r="T61" s="13">
        <v>0.19819999999999999</v>
      </c>
      <c r="U61" s="13">
        <v>4.9200000000000001E-2</v>
      </c>
      <c r="V61" s="13">
        <v>2.92E-2</v>
      </c>
      <c r="W61" s="13">
        <v>0.74450000000000005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</row>
    <row r="62" spans="1:40" x14ac:dyDescent="0.2">
      <c r="A62" t="s">
        <v>1</v>
      </c>
      <c r="B62" s="3">
        <v>37987</v>
      </c>
      <c r="C62" s="3">
        <v>38018</v>
      </c>
      <c r="D62">
        <v>2004</v>
      </c>
      <c r="E62">
        <v>1</v>
      </c>
      <c r="F62" s="4">
        <v>27.49872676</v>
      </c>
      <c r="G62" s="13">
        <v>4.5199999999999996</v>
      </c>
      <c r="H62" s="12">
        <v>3.0199516999999999E-2</v>
      </c>
      <c r="I62" s="13">
        <v>0.32169999999999999</v>
      </c>
      <c r="J62" s="13">
        <v>0.30942004000000001</v>
      </c>
      <c r="K62" s="13">
        <v>0.26579999999999998</v>
      </c>
      <c r="L62" s="13">
        <v>0.36919999999999997</v>
      </c>
      <c r="M62" s="13">
        <v>0.11799999999999999</v>
      </c>
      <c r="N62" s="13">
        <v>1.8480000000000001</v>
      </c>
      <c r="O62" s="13">
        <v>7.5200000000000003E-2</v>
      </c>
      <c r="P62" s="13">
        <v>4.2599999999999999E-2</v>
      </c>
      <c r="Q62" s="13">
        <v>9.0700000000000003E-2</v>
      </c>
      <c r="R62" s="13">
        <v>2.4299999999999999E-2</v>
      </c>
      <c r="S62" s="13"/>
      <c r="T62" s="13">
        <v>0.58119999999999994</v>
      </c>
      <c r="U62" s="13">
        <v>0.21199999999999999</v>
      </c>
      <c r="V62" s="13">
        <v>9.4E-2</v>
      </c>
      <c r="W62" s="13">
        <v>0.47870000000000001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</row>
    <row r="63" spans="1:40" x14ac:dyDescent="0.2">
      <c r="A63" t="s">
        <v>1</v>
      </c>
      <c r="B63" s="3">
        <v>38018</v>
      </c>
      <c r="C63" s="3">
        <v>38047</v>
      </c>
      <c r="D63">
        <v>2004</v>
      </c>
      <c r="E63">
        <v>2</v>
      </c>
      <c r="F63" s="4">
        <v>26.938502669999998</v>
      </c>
      <c r="G63" s="13">
        <v>4.79</v>
      </c>
      <c r="H63" s="12">
        <v>1.6218100999999999E-2</v>
      </c>
      <c r="I63" s="13">
        <v>0.19309999999999999</v>
      </c>
      <c r="J63" s="13">
        <v>0.16469623999999999</v>
      </c>
      <c r="K63" s="13">
        <v>0.61480000000000001</v>
      </c>
      <c r="L63" s="13">
        <v>0.12970000000000001</v>
      </c>
      <c r="M63" s="13">
        <v>1.0999999999999999E-2</v>
      </c>
      <c r="N63" s="13">
        <v>1.089</v>
      </c>
      <c r="O63" s="13">
        <v>0.1162</v>
      </c>
      <c r="P63" s="13">
        <v>5.3699999999999998E-2</v>
      </c>
      <c r="Q63" s="13">
        <v>0.57569999999999999</v>
      </c>
      <c r="R63" s="13">
        <v>0.1721</v>
      </c>
      <c r="S63" s="13"/>
      <c r="T63" s="13">
        <v>0.24670000000000003</v>
      </c>
      <c r="U63" s="13">
        <v>0.11700000000000001</v>
      </c>
      <c r="V63" s="13">
        <v>0.10600000000000001</v>
      </c>
      <c r="W63" s="13">
        <v>1.73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</row>
    <row r="64" spans="1:40" x14ac:dyDescent="0.2">
      <c r="A64" t="s">
        <v>1</v>
      </c>
      <c r="B64" s="3">
        <v>38047</v>
      </c>
      <c r="C64" s="3">
        <v>38078</v>
      </c>
      <c r="D64">
        <v>2004</v>
      </c>
      <c r="E64">
        <v>3</v>
      </c>
      <c r="F64" s="4">
        <v>28.32951362</v>
      </c>
      <c r="G64" s="13">
        <v>4.9000000000000004</v>
      </c>
      <c r="H64" s="12">
        <v>1.2589253999999999E-2</v>
      </c>
      <c r="I64" s="13">
        <v>0.2009</v>
      </c>
      <c r="J64" s="13">
        <v>0.18614834</v>
      </c>
      <c r="K64" s="13">
        <v>0.31929999999999997</v>
      </c>
      <c r="L64" s="13">
        <v>0.1198</v>
      </c>
      <c r="M64" s="13">
        <v>3.1E-2</v>
      </c>
      <c r="N64" s="13">
        <v>0.9</v>
      </c>
      <c r="O64" s="13">
        <v>8.2600000000000007E-2</v>
      </c>
      <c r="P64" s="13">
        <v>4.6199999999999998E-2</v>
      </c>
      <c r="Q64" s="13">
        <v>0.16239999999999999</v>
      </c>
      <c r="R64" s="13">
        <v>0.2742</v>
      </c>
      <c r="S64" s="13"/>
      <c r="T64" s="13">
        <v>0.18480000000000002</v>
      </c>
      <c r="U64" s="13">
        <v>6.5000000000000002E-2</v>
      </c>
      <c r="V64" s="13">
        <v>3.4000000000000002E-2</v>
      </c>
      <c r="W64" s="13">
        <v>1.7070000000000001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</row>
    <row r="65" spans="1:39" x14ac:dyDescent="0.2">
      <c r="A65" t="s">
        <v>1</v>
      </c>
      <c r="B65" s="3">
        <v>38078</v>
      </c>
      <c r="C65" s="3">
        <v>38108</v>
      </c>
      <c r="D65">
        <v>2004</v>
      </c>
      <c r="E65">
        <v>4</v>
      </c>
      <c r="F65" s="4">
        <v>20.279475430000002</v>
      </c>
      <c r="G65" s="13">
        <v>4.53</v>
      </c>
      <c r="H65" s="12">
        <v>2.9512092E-2</v>
      </c>
      <c r="I65" s="13">
        <v>0.88060000000000005</v>
      </c>
      <c r="J65" s="13">
        <v>0.8456728</v>
      </c>
      <c r="K65" s="13">
        <v>0.75600000000000001</v>
      </c>
      <c r="L65" s="13">
        <v>0.22209999999999999</v>
      </c>
      <c r="M65" s="13">
        <v>0.05</v>
      </c>
      <c r="N65" s="13">
        <v>2.5569999999999999</v>
      </c>
      <c r="O65" s="13">
        <v>0.54059999999999997</v>
      </c>
      <c r="P65" s="13">
        <v>0.23269999999999999</v>
      </c>
      <c r="Q65" s="13">
        <v>0.42370000000000002</v>
      </c>
      <c r="R65" s="13">
        <v>0.9385</v>
      </c>
      <c r="S65" s="13"/>
      <c r="T65" s="13">
        <v>0.5081</v>
      </c>
      <c r="U65" s="13">
        <v>0.28599999999999998</v>
      </c>
      <c r="V65" s="13">
        <v>0.23599999999999999</v>
      </c>
      <c r="W65" s="13">
        <v>11.17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</row>
    <row r="66" spans="1:39" x14ac:dyDescent="0.2">
      <c r="A66" t="s">
        <v>1</v>
      </c>
      <c r="B66" s="3">
        <v>38108</v>
      </c>
      <c r="C66" s="3">
        <v>38139</v>
      </c>
      <c r="D66">
        <v>2004</v>
      </c>
      <c r="E66">
        <v>5</v>
      </c>
      <c r="F66" s="4">
        <v>8.9890501660000002</v>
      </c>
      <c r="G66" s="13">
        <v>5.0199999999999996</v>
      </c>
      <c r="H66" s="12">
        <v>9.5499260000000002E-3</v>
      </c>
      <c r="I66" s="13">
        <v>0.32</v>
      </c>
      <c r="J66" s="13">
        <v>0.30039272</v>
      </c>
      <c r="K66" s="13">
        <v>0.4244</v>
      </c>
      <c r="L66" s="13">
        <v>0.1232</v>
      </c>
      <c r="M66" s="13">
        <v>7.1999999999999995E-2</v>
      </c>
      <c r="N66" s="13">
        <v>1.1419999999999999</v>
      </c>
      <c r="O66" s="13">
        <v>0.192</v>
      </c>
      <c r="P66" s="13">
        <v>0.1278</v>
      </c>
      <c r="Q66" s="13">
        <v>0.28370000000000001</v>
      </c>
      <c r="R66" s="13">
        <v>0.38950000000000001</v>
      </c>
      <c r="S66" s="13"/>
      <c r="T66" s="13">
        <v>0.23770000000000002</v>
      </c>
      <c r="U66" s="13">
        <v>0.1145</v>
      </c>
      <c r="V66" s="13">
        <v>4.250000000000001E-2</v>
      </c>
      <c r="W66" s="13">
        <v>3.0659999999999998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</row>
    <row r="67" spans="1:39" x14ac:dyDescent="0.2">
      <c r="A67" t="s">
        <v>1</v>
      </c>
      <c r="B67" s="3">
        <v>38139</v>
      </c>
      <c r="C67" s="3">
        <v>38169</v>
      </c>
      <c r="D67">
        <v>2004</v>
      </c>
      <c r="E67">
        <v>6</v>
      </c>
      <c r="F67" s="4">
        <v>87.831041510000006</v>
      </c>
      <c r="G67" s="13">
        <v>5.34</v>
      </c>
      <c r="H67" s="12">
        <v>4.5708820000000001E-3</v>
      </c>
      <c r="I67" s="13">
        <v>0.1487</v>
      </c>
      <c r="J67" s="13">
        <v>0.14055956</v>
      </c>
      <c r="K67" s="13">
        <v>0.1762</v>
      </c>
      <c r="L67" s="13">
        <v>6.6299999999999998E-2</v>
      </c>
      <c r="M67" s="13">
        <v>7.9000000000000001E-2</v>
      </c>
      <c r="N67" s="13">
        <v>0.68899999999999995</v>
      </c>
      <c r="O67" s="13">
        <v>6.5500000000000003E-2</v>
      </c>
      <c r="P67" s="13">
        <v>5.7299999999999997E-2</v>
      </c>
      <c r="Q67" s="13">
        <v>0.13320000000000001</v>
      </c>
      <c r="R67" s="13">
        <v>0.61580000000000001</v>
      </c>
      <c r="S67" s="13"/>
      <c r="T67" s="13">
        <v>0.20960000000000001</v>
      </c>
      <c r="U67" s="13">
        <v>0.14330000000000001</v>
      </c>
      <c r="V67" s="13">
        <v>6.430000000000001E-2</v>
      </c>
      <c r="W67" s="13">
        <v>3.6040000000000001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</row>
    <row r="68" spans="1:39" x14ac:dyDescent="0.2">
      <c r="A68" t="s">
        <v>1</v>
      </c>
      <c r="B68" s="3">
        <v>38169</v>
      </c>
      <c r="C68" s="3">
        <v>38200</v>
      </c>
      <c r="D68">
        <v>2004</v>
      </c>
      <c r="E68">
        <v>7</v>
      </c>
      <c r="F68" s="4">
        <v>85.711102620000005</v>
      </c>
      <c r="G68" s="13">
        <v>5.07</v>
      </c>
      <c r="H68" s="12">
        <v>8.5113800000000007E-3</v>
      </c>
      <c r="I68" s="13">
        <v>0.16389999999999999</v>
      </c>
      <c r="J68" s="13">
        <v>0.15842529999999999</v>
      </c>
      <c r="K68" s="13">
        <v>0.11849999999999999</v>
      </c>
      <c r="L68" s="13">
        <v>9.5100000000000004E-2</v>
      </c>
      <c r="M68" s="13">
        <v>0.108</v>
      </c>
      <c r="N68" s="13">
        <v>0.72899999999999998</v>
      </c>
      <c r="O68" s="13">
        <v>5.4699999999999999E-2</v>
      </c>
      <c r="P68" s="13">
        <v>4.3799999999999999E-2</v>
      </c>
      <c r="Q68" s="13">
        <v>8.3900000000000002E-2</v>
      </c>
      <c r="R68" s="13">
        <v>0.27050000000000002</v>
      </c>
      <c r="S68" s="13"/>
      <c r="T68" s="13">
        <v>0.41610000000000003</v>
      </c>
      <c r="U68" s="13">
        <v>0.32100000000000001</v>
      </c>
      <c r="V68" s="13">
        <v>0.21300000000000002</v>
      </c>
      <c r="W68" s="13">
        <v>2.1179999999999999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</row>
    <row r="69" spans="1:39" x14ac:dyDescent="0.2">
      <c r="A69" t="s">
        <v>1</v>
      </c>
      <c r="B69" s="3">
        <v>38200</v>
      </c>
      <c r="C69" s="3">
        <v>38231</v>
      </c>
      <c r="D69">
        <v>2004</v>
      </c>
      <c r="E69">
        <v>8</v>
      </c>
      <c r="F69" s="4">
        <v>88.891010949999995</v>
      </c>
      <c r="G69" s="13">
        <v>5.21</v>
      </c>
      <c r="H69" s="12">
        <v>6.1659499999999999E-3</v>
      </c>
      <c r="I69" s="13">
        <v>0.15310000000000001</v>
      </c>
      <c r="J69" s="13">
        <v>0.13876875999999999</v>
      </c>
      <c r="K69" s="13">
        <v>0.31019999999999998</v>
      </c>
      <c r="L69" s="13">
        <v>6.8199999999999997E-2</v>
      </c>
      <c r="M69" s="13">
        <v>0.09</v>
      </c>
      <c r="N69" s="13">
        <v>0.77500000000000002</v>
      </c>
      <c r="O69" s="13">
        <v>5.3100000000000001E-2</v>
      </c>
      <c r="P69" s="13">
        <v>4.82E-2</v>
      </c>
      <c r="Q69" s="13">
        <v>0.14460000000000001</v>
      </c>
      <c r="R69" s="13">
        <v>0.80930000000000002</v>
      </c>
      <c r="S69" s="13"/>
      <c r="T69" s="13">
        <v>0.67160000000000009</v>
      </c>
      <c r="U69" s="13">
        <v>0.60340000000000005</v>
      </c>
      <c r="V69" s="13">
        <v>0.51340000000000008</v>
      </c>
      <c r="W69" s="13">
        <v>7.3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</row>
    <row r="70" spans="1:39" x14ac:dyDescent="0.2">
      <c r="A70" t="s">
        <v>1</v>
      </c>
      <c r="B70" s="3">
        <v>38231</v>
      </c>
      <c r="C70" s="3">
        <v>38261</v>
      </c>
      <c r="D70">
        <v>2004</v>
      </c>
      <c r="E70">
        <v>9</v>
      </c>
      <c r="F70" s="4">
        <v>90.161064429999996</v>
      </c>
      <c r="G70" s="13">
        <v>5.27</v>
      </c>
      <c r="H70" s="12">
        <v>5.3703179999999998E-3</v>
      </c>
      <c r="I70" s="13">
        <v>0.1114</v>
      </c>
      <c r="J70" s="13">
        <v>9.4865019999999994E-2</v>
      </c>
      <c r="K70" s="13">
        <v>0.3579</v>
      </c>
      <c r="L70" s="13">
        <v>8.2299999999999998E-2</v>
      </c>
      <c r="M70" s="13">
        <v>8.5000000000000006E-2</v>
      </c>
      <c r="N70" s="13">
        <v>0.67400000000000004</v>
      </c>
      <c r="O70" s="13">
        <v>7.4899999999999994E-2</v>
      </c>
      <c r="P70" s="13">
        <v>3.5499999999999997E-2</v>
      </c>
      <c r="Q70" s="13">
        <v>0.26519999999999999</v>
      </c>
      <c r="R70" s="13">
        <v>0.36730000000000002</v>
      </c>
      <c r="S70" s="13"/>
      <c r="T70" s="13">
        <v>0.29899999999999999</v>
      </c>
      <c r="U70" s="13">
        <v>0.2167</v>
      </c>
      <c r="V70" s="13">
        <v>0.13169999999999998</v>
      </c>
      <c r="W70" s="13">
        <v>3.2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</row>
    <row r="71" spans="1:39" x14ac:dyDescent="0.2">
      <c r="A71" t="s">
        <v>1</v>
      </c>
      <c r="B71" s="3">
        <v>38261</v>
      </c>
      <c r="C71" s="3">
        <v>38292</v>
      </c>
      <c r="D71">
        <v>2004</v>
      </c>
      <c r="E71">
        <v>10</v>
      </c>
      <c r="F71" s="4">
        <v>31.93913929</v>
      </c>
      <c r="G71" s="13">
        <v>5.03</v>
      </c>
      <c r="H71" s="12">
        <v>9.3325430000000004E-3</v>
      </c>
      <c r="I71" s="13">
        <v>0.26690000000000003</v>
      </c>
      <c r="J71" s="13">
        <v>0.24912223999999999</v>
      </c>
      <c r="K71" s="13">
        <v>0.38479999999999998</v>
      </c>
      <c r="L71" s="13">
        <v>1E-3</v>
      </c>
      <c r="M71" s="13">
        <v>1.0999999999999999E-2</v>
      </c>
      <c r="N71" s="13">
        <v>1.087</v>
      </c>
      <c r="O71" s="13">
        <v>0.24440000000000001</v>
      </c>
      <c r="P71" s="13">
        <v>9.8599999999999993E-2</v>
      </c>
      <c r="Q71" s="13">
        <v>0.2969</v>
      </c>
      <c r="R71" s="13">
        <v>0.95230000000000004</v>
      </c>
      <c r="S71" s="13"/>
      <c r="T71" s="13">
        <v>0.1343</v>
      </c>
      <c r="U71" s="13">
        <v>0.1333</v>
      </c>
      <c r="V71" s="13">
        <v>0.12230000000000001</v>
      </c>
      <c r="W71" s="13">
        <v>1.391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</row>
    <row r="72" spans="1:39" x14ac:dyDescent="0.2">
      <c r="A72" t="s">
        <v>1</v>
      </c>
      <c r="B72" s="3">
        <v>38292</v>
      </c>
      <c r="C72" s="3">
        <v>38322</v>
      </c>
      <c r="D72">
        <v>2004</v>
      </c>
      <c r="E72">
        <v>11</v>
      </c>
      <c r="F72" s="4">
        <v>27.441431120000001</v>
      </c>
      <c r="G72" s="13">
        <v>5</v>
      </c>
      <c r="H72" s="12">
        <v>0.01</v>
      </c>
      <c r="I72" s="13">
        <v>6.6699999999999995E-2</v>
      </c>
      <c r="J72" s="13">
        <v>5.7136600000000003E-2</v>
      </c>
      <c r="K72" s="13">
        <v>0.20699999999999999</v>
      </c>
      <c r="L72" s="13">
        <v>6.5000000000000002E-2</v>
      </c>
      <c r="M72" s="13">
        <v>1E-3</v>
      </c>
      <c r="N72" s="13">
        <v>0.65300000000000002</v>
      </c>
      <c r="O72" s="13">
        <v>5.6899999999999999E-2</v>
      </c>
      <c r="P72" s="13">
        <v>2.5899999999999999E-2</v>
      </c>
      <c r="Q72" s="13">
        <v>0.2412</v>
      </c>
      <c r="R72" s="13">
        <v>0.223</v>
      </c>
      <c r="S72" s="13"/>
      <c r="T72" s="13">
        <v>7.6800000000000007E-2</v>
      </c>
      <c r="U72" s="13">
        <v>1.18E-2</v>
      </c>
      <c r="V72" s="13">
        <v>1.0800000000000001E-2</v>
      </c>
      <c r="W72" s="13">
        <v>1.3759999999999999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</row>
    <row r="73" spans="1:39" x14ac:dyDescent="0.2">
      <c r="A73" t="s">
        <v>1</v>
      </c>
      <c r="B73" s="3">
        <v>38322</v>
      </c>
      <c r="C73" s="3">
        <v>38353</v>
      </c>
      <c r="D73">
        <v>2004</v>
      </c>
      <c r="E73">
        <v>12</v>
      </c>
      <c r="F73" s="4">
        <v>54.580468549999999</v>
      </c>
      <c r="G73" s="13">
        <v>5.38</v>
      </c>
      <c r="H73" s="12">
        <v>4.1686939999999997E-3</v>
      </c>
      <c r="I73" s="13">
        <v>0.1137</v>
      </c>
      <c r="J73" s="13">
        <v>9.50352E-2</v>
      </c>
      <c r="K73" s="13">
        <v>0.40400000000000003</v>
      </c>
      <c r="L73" s="13">
        <v>0.17249999999999999</v>
      </c>
      <c r="M73" s="13">
        <v>5.6000000000000001E-2</v>
      </c>
      <c r="N73" s="13">
        <v>0.74299999999999999</v>
      </c>
      <c r="O73" s="13">
        <v>0.27039999999999997</v>
      </c>
      <c r="P73" s="13">
        <v>5.1299999999999998E-2</v>
      </c>
      <c r="Q73" s="13">
        <v>0.2238</v>
      </c>
      <c r="R73" s="13">
        <v>0.2238</v>
      </c>
      <c r="S73" s="13"/>
      <c r="T73" s="13">
        <v>0.24009999999999998</v>
      </c>
      <c r="U73" s="13">
        <v>6.7599999999999993E-2</v>
      </c>
      <c r="V73" s="13">
        <v>1.1599999999999992E-2</v>
      </c>
      <c r="W73" s="13">
        <v>0.29730000000000001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</row>
    <row r="74" spans="1:39" x14ac:dyDescent="0.2">
      <c r="A74" t="s">
        <v>1</v>
      </c>
      <c r="B74" s="3">
        <v>38353</v>
      </c>
      <c r="C74" s="3">
        <v>38384</v>
      </c>
      <c r="D74">
        <v>2005</v>
      </c>
      <c r="E74">
        <v>1</v>
      </c>
      <c r="F74" s="4">
        <v>33.330150240000002</v>
      </c>
      <c r="G74" s="13">
        <v>4.92</v>
      </c>
      <c r="H74" s="12">
        <v>1.2022644000000001E-2</v>
      </c>
      <c r="I74" s="13">
        <v>0.15609999999999999</v>
      </c>
      <c r="J74" s="13">
        <v>0.11587366</v>
      </c>
      <c r="K74" s="13">
        <v>0.87070000000000003</v>
      </c>
      <c r="L74" s="13">
        <v>0.1807</v>
      </c>
      <c r="M74" s="13">
        <v>0.03</v>
      </c>
      <c r="N74" s="13">
        <v>1.181</v>
      </c>
      <c r="O74" s="13">
        <v>0.1076</v>
      </c>
      <c r="P74" s="13">
        <v>8.4599999999999995E-2</v>
      </c>
      <c r="Q74" s="13">
        <v>0.504</v>
      </c>
      <c r="R74" s="13">
        <v>0.1681</v>
      </c>
      <c r="S74" s="13"/>
      <c r="T74" s="13">
        <v>0.2586</v>
      </c>
      <c r="U74" s="13">
        <v>7.7899999999999997E-2</v>
      </c>
      <c r="V74" s="13">
        <v>4.7899999999999998E-2</v>
      </c>
      <c r="W74" s="13">
        <v>1.2949999999999999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</row>
    <row r="75" spans="1:39" x14ac:dyDescent="0.2">
      <c r="A75" t="s">
        <v>1</v>
      </c>
      <c r="B75" s="3">
        <v>38384</v>
      </c>
      <c r="C75" s="3">
        <v>38412</v>
      </c>
      <c r="D75">
        <v>2005</v>
      </c>
      <c r="E75">
        <v>2</v>
      </c>
      <c r="F75" s="4">
        <v>31.93913929</v>
      </c>
      <c r="G75" s="13">
        <v>4.8099999999999996</v>
      </c>
      <c r="H75" s="12">
        <v>1.5488165999999999E-2</v>
      </c>
      <c r="I75" s="13">
        <v>0.22270000000000001</v>
      </c>
      <c r="J75" s="13">
        <v>0.21031378000000001</v>
      </c>
      <c r="K75" s="13">
        <v>0.2681</v>
      </c>
      <c r="L75" s="13">
        <v>0.2311</v>
      </c>
      <c r="M75" s="13">
        <v>9.5000000000000001E-2</v>
      </c>
      <c r="N75" s="13">
        <v>1.101</v>
      </c>
      <c r="O75" s="13">
        <v>8.9399999999999993E-2</v>
      </c>
      <c r="P75" s="13">
        <v>0.01</v>
      </c>
      <c r="Q75" s="13">
        <v>0.17599999999999999</v>
      </c>
      <c r="R75" s="13">
        <v>5.6800000000000003E-2</v>
      </c>
      <c r="S75" s="13"/>
      <c r="T75" s="13">
        <v>0.34160000000000001</v>
      </c>
      <c r="U75" s="13">
        <v>0.1105</v>
      </c>
      <c r="V75" s="13">
        <v>1.55E-2</v>
      </c>
      <c r="W75" s="13">
        <v>0.66080000000000005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</row>
    <row r="76" spans="1:39" x14ac:dyDescent="0.2">
      <c r="A76" t="s">
        <v>1</v>
      </c>
      <c r="B76" s="3">
        <v>38412</v>
      </c>
      <c r="C76" s="3">
        <v>38443</v>
      </c>
      <c r="D76">
        <v>2005</v>
      </c>
      <c r="E76">
        <v>3</v>
      </c>
      <c r="F76" s="4">
        <v>10.28138528</v>
      </c>
      <c r="G76" s="13">
        <v>5.51</v>
      </c>
      <c r="H76" s="12">
        <v>3.0902949999999998E-3</v>
      </c>
      <c r="I76" s="13">
        <v>7.3000000000000001E-3</v>
      </c>
      <c r="J76" s="13">
        <v>6.9627400000000002E-3</v>
      </c>
      <c r="K76" s="13">
        <v>7.3000000000000001E-3</v>
      </c>
      <c r="L76" s="13">
        <v>7.3000000000000001E-3</v>
      </c>
      <c r="M76" s="13">
        <v>2E-3</v>
      </c>
      <c r="N76" s="13">
        <v>0.13700000000000001</v>
      </c>
      <c r="O76" s="13">
        <v>1.55E-2</v>
      </c>
      <c r="P76" s="13">
        <v>8.3999999999999995E-3</v>
      </c>
      <c r="Q76" s="13">
        <v>9.9000000000000008E-3</v>
      </c>
      <c r="R76" s="13">
        <v>2.2000000000000001E-3</v>
      </c>
      <c r="S76" s="13"/>
      <c r="T76" s="13">
        <v>2.9700000000000001E-2</v>
      </c>
      <c r="U76" s="13">
        <v>2.24E-2</v>
      </c>
      <c r="V76" s="13">
        <v>2.0400000000000001E-2</v>
      </c>
      <c r="W76" s="13">
        <v>0.3291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</row>
    <row r="77" spans="1:39" x14ac:dyDescent="0.2">
      <c r="A77" t="s">
        <v>1</v>
      </c>
      <c r="B77" s="3">
        <v>38443</v>
      </c>
      <c r="C77" s="3">
        <v>38473</v>
      </c>
      <c r="D77">
        <v>2005</v>
      </c>
      <c r="E77">
        <v>4</v>
      </c>
      <c r="F77" s="4">
        <v>36.809269159999999</v>
      </c>
      <c r="G77" s="13">
        <v>4.8</v>
      </c>
      <c r="H77" s="12">
        <v>1.5848932E-2</v>
      </c>
      <c r="I77" s="13">
        <v>0.32850000000000001</v>
      </c>
      <c r="J77" s="13">
        <v>0.32106642000000002</v>
      </c>
      <c r="K77" s="13">
        <v>0.16089999999999999</v>
      </c>
      <c r="L77" s="13">
        <v>0.25280000000000002</v>
      </c>
      <c r="M77" s="13">
        <v>0.47499999999999998</v>
      </c>
      <c r="N77" s="13">
        <v>1.304</v>
      </c>
      <c r="O77" s="13">
        <v>0.1726</v>
      </c>
      <c r="P77" s="13">
        <v>5.4300000000000001E-2</v>
      </c>
      <c r="Q77" s="13">
        <v>0.13020000000000001</v>
      </c>
      <c r="R77" s="13">
        <v>6.1400000000000003E-2</v>
      </c>
      <c r="S77" s="13"/>
      <c r="T77" s="13">
        <v>0.90629999999999999</v>
      </c>
      <c r="U77" s="13">
        <v>0.65349999999999997</v>
      </c>
      <c r="V77" s="13">
        <v>0.17849999999999999</v>
      </c>
      <c r="W77" s="13">
        <v>2.7269999999999999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</row>
    <row r="78" spans="1:39" x14ac:dyDescent="0.2">
      <c r="A78" t="s">
        <v>1</v>
      </c>
      <c r="B78" s="3">
        <v>38473</v>
      </c>
      <c r="C78" s="3">
        <v>38504</v>
      </c>
      <c r="D78">
        <v>2005</v>
      </c>
      <c r="E78">
        <v>5</v>
      </c>
      <c r="F78" s="4">
        <v>31.21976063</v>
      </c>
      <c r="G78" s="13">
        <v>4.4400000000000004</v>
      </c>
      <c r="H78" s="12">
        <v>3.6307804999999999E-2</v>
      </c>
      <c r="I78" s="13">
        <v>0.25530000000000003</v>
      </c>
      <c r="J78" s="13">
        <v>0.24143999999999999</v>
      </c>
      <c r="K78" s="13">
        <v>0.3</v>
      </c>
      <c r="L78" s="13">
        <v>0.1278</v>
      </c>
      <c r="M78" s="13">
        <v>0.126</v>
      </c>
      <c r="N78" s="13">
        <v>0.98</v>
      </c>
      <c r="O78" s="13">
        <v>0.216</v>
      </c>
      <c r="P78" s="13">
        <v>0.08</v>
      </c>
      <c r="Q78" s="13">
        <v>0.23139999999999999</v>
      </c>
      <c r="R78" s="13">
        <v>0.35489999999999999</v>
      </c>
      <c r="S78" s="13"/>
      <c r="T78" s="13">
        <v>0.36529999999999996</v>
      </c>
      <c r="U78" s="13">
        <v>0.23749999999999999</v>
      </c>
      <c r="V78" s="13">
        <v>0.11149999999999999</v>
      </c>
      <c r="W78" s="13">
        <v>3.5190000000000001</v>
      </c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</row>
    <row r="79" spans="1:39" x14ac:dyDescent="0.2">
      <c r="A79" t="s">
        <v>1</v>
      </c>
      <c r="B79" s="3">
        <v>38504</v>
      </c>
      <c r="C79" s="3">
        <v>38534</v>
      </c>
      <c r="D79">
        <v>2005</v>
      </c>
      <c r="E79">
        <v>6</v>
      </c>
      <c r="F79" s="4">
        <v>86.510058569999998</v>
      </c>
      <c r="G79" s="13">
        <v>4.8899999999999997</v>
      </c>
      <c r="H79" s="12">
        <v>1.2882496E-2</v>
      </c>
      <c r="I79" s="13">
        <v>0.2631</v>
      </c>
      <c r="J79" s="13">
        <v>0.25589741999999999</v>
      </c>
      <c r="K79" s="13">
        <v>0.15590000000000001</v>
      </c>
      <c r="L79" s="13">
        <v>0.1018</v>
      </c>
      <c r="M79" s="13">
        <v>4.2999999999999997E-2</v>
      </c>
      <c r="N79" s="13">
        <v>0.90300000000000002</v>
      </c>
      <c r="O79" s="13">
        <v>0.1103</v>
      </c>
      <c r="P79" s="13">
        <v>4.1799999999999997E-2</v>
      </c>
      <c r="Q79" s="13">
        <v>0.1105</v>
      </c>
      <c r="R79" s="13">
        <v>0.48509999999999998</v>
      </c>
      <c r="S79" s="13"/>
      <c r="T79" s="13">
        <v>0.2787</v>
      </c>
      <c r="U79" s="13">
        <v>0.1769</v>
      </c>
      <c r="V79" s="13">
        <v>0.13390000000000002</v>
      </c>
      <c r="W79" s="13">
        <v>4.28</v>
      </c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</row>
    <row r="80" spans="1:39" x14ac:dyDescent="0.2">
      <c r="A80" t="s">
        <v>1</v>
      </c>
      <c r="B80" s="3">
        <v>38534</v>
      </c>
      <c r="C80" s="3">
        <v>38565</v>
      </c>
      <c r="D80">
        <v>2005</v>
      </c>
      <c r="E80">
        <v>7</v>
      </c>
      <c r="F80" s="4">
        <v>49.439775910000002</v>
      </c>
      <c r="G80" s="13">
        <v>5.43</v>
      </c>
      <c r="H80" s="12">
        <v>3.7153519999999999E-3</v>
      </c>
      <c r="I80" s="13">
        <v>0.1429</v>
      </c>
      <c r="J80" s="13">
        <v>0.13801666000000001</v>
      </c>
      <c r="K80" s="13">
        <v>0.1057</v>
      </c>
      <c r="L80" s="13">
        <v>5.2600000000000001E-2</v>
      </c>
      <c r="M80" s="13">
        <v>0.123</v>
      </c>
      <c r="N80" s="13">
        <v>0.628</v>
      </c>
      <c r="O80" s="13">
        <v>0.15529999999999999</v>
      </c>
      <c r="P80" s="13">
        <v>6.4600000000000005E-2</v>
      </c>
      <c r="Q80" s="13">
        <v>9.64E-2</v>
      </c>
      <c r="R80" s="13">
        <v>0.4667</v>
      </c>
      <c r="S80" s="13"/>
      <c r="T80" s="13">
        <v>0.40570000000000001</v>
      </c>
      <c r="U80" s="13">
        <v>0.35310000000000002</v>
      </c>
      <c r="V80" s="13">
        <v>0.23010000000000003</v>
      </c>
      <c r="W80" s="13">
        <v>4.077</v>
      </c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</row>
    <row r="81" spans="1:40" x14ac:dyDescent="0.2">
      <c r="A81" t="s">
        <v>1</v>
      </c>
      <c r="B81" s="3">
        <v>38565</v>
      </c>
      <c r="C81" s="3">
        <v>38596</v>
      </c>
      <c r="D81">
        <v>2005</v>
      </c>
      <c r="E81">
        <v>8</v>
      </c>
      <c r="F81" s="4">
        <v>148.9400306</v>
      </c>
      <c r="G81" s="13">
        <v>5.12</v>
      </c>
      <c r="H81" s="12">
        <v>7.5857759999999998E-3</v>
      </c>
      <c r="I81" s="13">
        <v>0.17399999999999999</v>
      </c>
      <c r="J81" s="13">
        <v>0.16882559999999999</v>
      </c>
      <c r="K81" s="13">
        <v>0.112</v>
      </c>
      <c r="L81" s="13">
        <v>7.9000000000000001E-2</v>
      </c>
      <c r="M81" s="13">
        <v>0.14399999999999999</v>
      </c>
      <c r="N81" s="13">
        <v>0.63100000000000001</v>
      </c>
      <c r="O81" s="13">
        <v>0.11409999999999999</v>
      </c>
      <c r="P81" s="13">
        <v>6.1699999999999998E-2</v>
      </c>
      <c r="Q81" s="13">
        <v>8.5000000000000006E-2</v>
      </c>
      <c r="R81" s="13">
        <v>0.27639999999999998</v>
      </c>
      <c r="S81" s="13"/>
      <c r="T81" s="13">
        <v>0.3281</v>
      </c>
      <c r="U81" s="13">
        <v>0.24909999999999999</v>
      </c>
      <c r="V81" s="13">
        <v>0.1051</v>
      </c>
      <c r="W81" s="13">
        <v>3.0950000000000002</v>
      </c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</row>
    <row r="82" spans="1:40" x14ac:dyDescent="0.2">
      <c r="A82" t="s">
        <v>1</v>
      </c>
      <c r="B82" s="3">
        <v>38596</v>
      </c>
      <c r="C82" s="3">
        <v>38626</v>
      </c>
      <c r="D82">
        <v>2005</v>
      </c>
      <c r="E82">
        <v>9</v>
      </c>
      <c r="F82" s="4">
        <v>43.12133944</v>
      </c>
      <c r="G82" s="13">
        <v>5.33</v>
      </c>
      <c r="H82" s="12">
        <v>4.6773509999999997E-3</v>
      </c>
      <c r="I82" s="13">
        <v>0.18360000000000001</v>
      </c>
      <c r="J82" s="13">
        <v>0.15789432</v>
      </c>
      <c r="K82" s="13">
        <v>0.55640000000000001</v>
      </c>
      <c r="L82" s="13">
        <v>2.4400000000000002E-2</v>
      </c>
      <c r="M82" s="13">
        <v>4.5999999999999999E-2</v>
      </c>
      <c r="N82" s="13">
        <v>0.81899999999999995</v>
      </c>
      <c r="O82" s="13">
        <v>0.25929999999999997</v>
      </c>
      <c r="P82" s="13">
        <v>8.6499999999999994E-2</v>
      </c>
      <c r="Q82" s="13">
        <v>0.26290000000000002</v>
      </c>
      <c r="R82" s="13">
        <v>1.0590999999999999</v>
      </c>
      <c r="S82" s="13"/>
      <c r="T82" s="13">
        <v>0.15890000000000001</v>
      </c>
      <c r="U82" s="13">
        <v>0.13450000000000001</v>
      </c>
      <c r="V82" s="13">
        <v>8.8500000000000009E-2</v>
      </c>
      <c r="W82" s="13">
        <v>3.597</v>
      </c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</row>
    <row r="83" spans="1:40" x14ac:dyDescent="0.2">
      <c r="A83" t="s">
        <v>1</v>
      </c>
      <c r="B83" s="3">
        <v>38626</v>
      </c>
      <c r="C83" s="3">
        <v>38657</v>
      </c>
      <c r="D83">
        <v>2005</v>
      </c>
      <c r="E83">
        <v>10</v>
      </c>
      <c r="F83" s="4">
        <v>17.720269930000001</v>
      </c>
      <c r="G83" s="13">
        <v>4.8499999999999996</v>
      </c>
      <c r="H83" s="12">
        <v>1.4125375000000001E-2</v>
      </c>
      <c r="I83" s="13">
        <v>0.5696</v>
      </c>
      <c r="J83" s="13">
        <v>0.54143648</v>
      </c>
      <c r="K83" s="13">
        <v>0.60960000000000003</v>
      </c>
      <c r="L83" s="13">
        <v>5.91E-2</v>
      </c>
      <c r="M83" s="13">
        <v>0.01</v>
      </c>
      <c r="N83" s="13">
        <v>1.546</v>
      </c>
      <c r="O83" s="13">
        <v>0.1762</v>
      </c>
      <c r="P83" s="13">
        <v>9.7299999999999998E-2</v>
      </c>
      <c r="Q83" s="13">
        <v>0.34970000000000001</v>
      </c>
      <c r="R83" s="13">
        <v>1.3257000000000001</v>
      </c>
      <c r="S83" s="13"/>
      <c r="T83" s="13">
        <v>0.1812</v>
      </c>
      <c r="U83" s="13">
        <v>0.1221</v>
      </c>
      <c r="V83" s="13">
        <v>0.11210000000000001</v>
      </c>
      <c r="W83" s="13">
        <v>5.1920000000000002</v>
      </c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</row>
    <row r="84" spans="1:40" x14ac:dyDescent="0.2">
      <c r="A84" t="s">
        <v>1</v>
      </c>
      <c r="B84" s="3">
        <v>38657</v>
      </c>
      <c r="C84" s="3">
        <v>38687</v>
      </c>
      <c r="D84">
        <v>2005</v>
      </c>
      <c r="E84">
        <v>11</v>
      </c>
      <c r="F84" s="4">
        <v>35.561497330000002</v>
      </c>
      <c r="G84" s="13">
        <v>4.8</v>
      </c>
      <c r="H84" s="12">
        <v>1.5848932E-2</v>
      </c>
      <c r="I84" s="13">
        <v>0.34470000000000001</v>
      </c>
      <c r="J84" s="13">
        <v>0.32968038</v>
      </c>
      <c r="K84" s="13">
        <v>0.3251</v>
      </c>
      <c r="L84" s="13">
        <v>0.22420000000000001</v>
      </c>
      <c r="M84" s="13">
        <v>4.0300000000000002E-2</v>
      </c>
      <c r="N84" s="13">
        <v>1.17</v>
      </c>
      <c r="O84" s="13">
        <v>0.15029999999999999</v>
      </c>
      <c r="P84" s="13">
        <v>7.17E-2</v>
      </c>
      <c r="Q84" s="13">
        <v>0.23019999999999999</v>
      </c>
      <c r="R84" s="13">
        <v>0.50519999999999998</v>
      </c>
      <c r="S84" s="13"/>
      <c r="T84" s="13">
        <v>0.35820000000000002</v>
      </c>
      <c r="U84" s="13">
        <v>0.13400000000000001</v>
      </c>
      <c r="V84" s="13">
        <v>9.3700000000000006E-2</v>
      </c>
      <c r="W84" s="13">
        <v>3.1</v>
      </c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</row>
    <row r="85" spans="1:40" x14ac:dyDescent="0.2">
      <c r="A85" t="s">
        <v>1</v>
      </c>
      <c r="B85" s="3">
        <v>38687</v>
      </c>
      <c r="C85" s="3">
        <v>38718</v>
      </c>
      <c r="D85">
        <v>2005</v>
      </c>
      <c r="E85">
        <v>12</v>
      </c>
      <c r="F85" s="4">
        <v>43.608352429999997</v>
      </c>
      <c r="G85" s="13">
        <v>4.71</v>
      </c>
      <c r="H85" s="12">
        <v>1.9498445999999999E-2</v>
      </c>
      <c r="I85" s="13">
        <v>0.24629999999999999</v>
      </c>
      <c r="J85" s="13">
        <v>0.23584956000000001</v>
      </c>
      <c r="K85" s="13">
        <v>0.22620000000000001</v>
      </c>
      <c r="L85" s="13">
        <v>0.2268</v>
      </c>
      <c r="M85" s="13">
        <v>2.3699999999999999E-2</v>
      </c>
      <c r="N85" s="13">
        <v>1.2669999999999999</v>
      </c>
      <c r="O85" s="13">
        <v>0.12709999999999999</v>
      </c>
      <c r="P85" s="13">
        <v>4.1700000000000001E-2</v>
      </c>
      <c r="Q85" s="13">
        <v>0.128</v>
      </c>
      <c r="R85" s="13">
        <v>0.1416</v>
      </c>
      <c r="S85" s="13"/>
      <c r="T85" s="13">
        <v>0.28370000000000001</v>
      </c>
      <c r="U85" s="13">
        <v>5.6899999999999999E-2</v>
      </c>
      <c r="V85" s="13">
        <v>3.32E-2</v>
      </c>
      <c r="W85" s="13">
        <v>0.5</v>
      </c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</row>
    <row r="86" spans="1:40" x14ac:dyDescent="0.2">
      <c r="A86" t="s">
        <v>1</v>
      </c>
      <c r="B86" s="3">
        <v>38718</v>
      </c>
      <c r="C86" s="3">
        <v>38749</v>
      </c>
      <c r="D86">
        <v>2006</v>
      </c>
      <c r="E86">
        <v>1</v>
      </c>
      <c r="F86" s="4">
        <v>19.579195309999999</v>
      </c>
      <c r="G86" s="13">
        <v>4.58</v>
      </c>
      <c r="H86" s="12">
        <v>2.6302679999999998E-2</v>
      </c>
      <c r="I86" s="13">
        <v>0.32340000000000002</v>
      </c>
      <c r="J86" s="13">
        <v>0.29892785999999999</v>
      </c>
      <c r="K86" s="13">
        <v>0.52969999999999995</v>
      </c>
      <c r="L86" s="13">
        <v>0.29609999999999997</v>
      </c>
      <c r="M86" s="13">
        <v>7.6999999999999999E-2</v>
      </c>
      <c r="N86" s="13">
        <v>1.681</v>
      </c>
      <c r="O86" s="13">
        <v>0.13950000000000001</v>
      </c>
      <c r="P86" s="13">
        <v>5.4699999999999999E-2</v>
      </c>
      <c r="Q86" s="13">
        <v>0.31919999999999998</v>
      </c>
      <c r="R86" s="13">
        <v>0.17780000000000001</v>
      </c>
      <c r="S86" s="13"/>
      <c r="T86" s="13">
        <v>0.40309999999999996</v>
      </c>
      <c r="U86" s="13">
        <v>0.107</v>
      </c>
      <c r="V86" s="13">
        <v>0.03</v>
      </c>
      <c r="W86" s="13">
        <v>1.6140000000000001</v>
      </c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</row>
    <row r="87" spans="1:40" x14ac:dyDescent="0.2">
      <c r="A87" t="s">
        <v>1</v>
      </c>
      <c r="B87" s="3">
        <v>38749</v>
      </c>
      <c r="C87" s="3">
        <v>38777</v>
      </c>
      <c r="D87">
        <v>2006</v>
      </c>
      <c r="E87">
        <v>2</v>
      </c>
      <c r="F87" s="4">
        <v>39.438502669999998</v>
      </c>
      <c r="G87" s="13">
        <v>4.6399999999999997</v>
      </c>
      <c r="H87" s="12">
        <v>2.2908676999999999E-2</v>
      </c>
      <c r="I87" s="13">
        <v>0.28089999999999998</v>
      </c>
      <c r="J87" s="13">
        <v>0.26812570000000002</v>
      </c>
      <c r="K87" s="13">
        <v>0.27650000000000002</v>
      </c>
      <c r="L87" s="13">
        <v>0.21829999999999999</v>
      </c>
      <c r="M87" s="13">
        <v>8.7999999999999995E-2</v>
      </c>
      <c r="N87" s="13">
        <v>1.367</v>
      </c>
      <c r="O87" s="13">
        <v>5.2499999999999998E-2</v>
      </c>
      <c r="P87" s="13">
        <v>3.2899999999999999E-2</v>
      </c>
      <c r="Q87" s="13">
        <v>0.1429</v>
      </c>
      <c r="R87" s="13">
        <v>0.1051</v>
      </c>
      <c r="S87" s="13"/>
      <c r="T87" s="13">
        <v>0.30579999999999996</v>
      </c>
      <c r="U87" s="13">
        <v>8.7499999999999994E-2</v>
      </c>
      <c r="V87" s="13">
        <v>-5.0000000000000044E-4</v>
      </c>
      <c r="W87" s="13">
        <v>1.048</v>
      </c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</row>
    <row r="88" spans="1:40" x14ac:dyDescent="0.2">
      <c r="A88" t="s">
        <v>1</v>
      </c>
      <c r="B88" s="3">
        <v>38777</v>
      </c>
      <c r="C88" s="3">
        <v>38808</v>
      </c>
      <c r="D88">
        <v>2006</v>
      </c>
      <c r="E88">
        <v>3</v>
      </c>
      <c r="F88" s="4">
        <v>30.28074866</v>
      </c>
      <c r="G88" s="13">
        <v>4.7699999999999996</v>
      </c>
      <c r="H88" s="12">
        <v>1.6982437E-2</v>
      </c>
      <c r="I88" s="13">
        <v>0.21299999999999999</v>
      </c>
      <c r="J88" s="13">
        <v>0.20356134000000001</v>
      </c>
      <c r="K88" s="13">
        <v>0.20430000000000001</v>
      </c>
      <c r="L88" s="13">
        <v>0.19259999999999999</v>
      </c>
      <c r="M88" s="13">
        <v>2.5000000000000001E-2</v>
      </c>
      <c r="N88" s="13">
        <v>1.093</v>
      </c>
      <c r="O88" s="13">
        <v>0.1313</v>
      </c>
      <c r="P88" s="13">
        <v>4.6100000000000002E-2</v>
      </c>
      <c r="Q88" s="13">
        <v>0.11650000000000001</v>
      </c>
      <c r="R88" s="13">
        <v>0.1027</v>
      </c>
      <c r="S88" s="13"/>
      <c r="T88" s="13">
        <v>0.26769999999999999</v>
      </c>
      <c r="U88" s="13">
        <v>7.51E-2</v>
      </c>
      <c r="V88" s="13">
        <v>5.0099999999999999E-2</v>
      </c>
      <c r="W88" s="13">
        <v>0.56920000000000004</v>
      </c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</row>
    <row r="89" spans="1:40" x14ac:dyDescent="0.2">
      <c r="A89" t="s">
        <v>1</v>
      </c>
      <c r="B89" s="3">
        <v>38808</v>
      </c>
      <c r="C89" s="3">
        <v>38838</v>
      </c>
      <c r="D89">
        <v>2006</v>
      </c>
      <c r="E89">
        <v>4</v>
      </c>
      <c r="F89" s="4">
        <v>34.441049149999998</v>
      </c>
      <c r="G89" s="13">
        <v>5.66</v>
      </c>
      <c r="H89" s="12">
        <v>2.1877620000000002E-3</v>
      </c>
      <c r="I89" s="13">
        <v>0.64100000000000001</v>
      </c>
      <c r="J89" s="13">
        <v>0.62347171999999995</v>
      </c>
      <c r="K89" s="13">
        <v>0.37940000000000002</v>
      </c>
      <c r="L89" s="13">
        <v>0.45729999999999998</v>
      </c>
      <c r="M89" s="13">
        <v>0.22900000000000001</v>
      </c>
      <c r="N89" s="13">
        <v>5.94</v>
      </c>
      <c r="O89" s="13">
        <v>0.4743</v>
      </c>
      <c r="P89" s="13">
        <v>0.114</v>
      </c>
      <c r="Q89" s="13">
        <v>0.18579999999999999</v>
      </c>
      <c r="R89" s="13">
        <v>0.62090000000000001</v>
      </c>
      <c r="S89" s="13"/>
      <c r="T89" s="13">
        <v>0.87470000000000003</v>
      </c>
      <c r="U89" s="13">
        <v>0.41739999999999999</v>
      </c>
      <c r="V89" s="13">
        <v>0.18839999999999998</v>
      </c>
      <c r="W89" s="13">
        <v>5.8040000000000003</v>
      </c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</row>
    <row r="90" spans="1:40" x14ac:dyDescent="0.2">
      <c r="A90" t="s">
        <v>1</v>
      </c>
      <c r="B90" s="3">
        <v>38838</v>
      </c>
      <c r="C90" s="3">
        <v>38869</v>
      </c>
      <c r="D90">
        <v>2006</v>
      </c>
      <c r="E90">
        <v>5</v>
      </c>
      <c r="F90" s="4">
        <v>44.028520499999999</v>
      </c>
      <c r="G90" s="13">
        <v>4.84</v>
      </c>
      <c r="H90" s="12">
        <v>1.4454398E-2</v>
      </c>
      <c r="I90" s="13">
        <v>0.1918</v>
      </c>
      <c r="J90" s="13">
        <v>0.1869952</v>
      </c>
      <c r="K90" s="13">
        <v>0.104</v>
      </c>
      <c r="L90" s="13">
        <v>8.4599999999999995E-2</v>
      </c>
      <c r="M90" s="13">
        <v>7.0000000000000001E-3</v>
      </c>
      <c r="N90" s="13">
        <v>0.90200000000000002</v>
      </c>
      <c r="O90" s="13">
        <v>0.18540000000000001</v>
      </c>
      <c r="P90" s="13">
        <v>4.3400000000000001E-2</v>
      </c>
      <c r="Q90" s="13">
        <v>3.9E-2</v>
      </c>
      <c r="R90" s="13">
        <v>0.26700000000000002</v>
      </c>
      <c r="S90" s="13"/>
      <c r="T90" s="13">
        <v>0.18390000000000001</v>
      </c>
      <c r="U90" t="s">
        <v>149</v>
      </c>
      <c r="V90" s="13">
        <v>9.2299999999999993E-2</v>
      </c>
      <c r="W90" s="13">
        <v>4.2569999999999997</v>
      </c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</row>
    <row r="91" spans="1:40" x14ac:dyDescent="0.2">
      <c r="A91" t="s">
        <v>1</v>
      </c>
      <c r="B91" s="3">
        <v>38869</v>
      </c>
      <c r="C91" s="3">
        <v>38899</v>
      </c>
      <c r="D91">
        <v>2006</v>
      </c>
      <c r="E91">
        <v>6</v>
      </c>
      <c r="F91" s="4">
        <v>37.878787879999997</v>
      </c>
      <c r="G91" s="13">
        <v>5.72</v>
      </c>
      <c r="H91" s="12">
        <v>1.905461E-3</v>
      </c>
      <c r="I91" s="13">
        <v>0.25779999999999997</v>
      </c>
      <c r="J91" s="13">
        <v>0.24715090000000001</v>
      </c>
      <c r="K91" s="13">
        <v>0.23050000000000001</v>
      </c>
      <c r="L91" s="13">
        <v>0.12959999999999999</v>
      </c>
      <c r="M91" s="13">
        <v>0.32</v>
      </c>
      <c r="N91" s="13">
        <v>1.008</v>
      </c>
      <c r="O91" s="13">
        <v>0.155</v>
      </c>
      <c r="P91" s="13">
        <v>4.2700000000000002E-2</v>
      </c>
      <c r="Q91" s="13">
        <v>0.105</v>
      </c>
      <c r="R91" s="13">
        <v>1.4459</v>
      </c>
      <c r="S91" s="13"/>
      <c r="T91" s="13">
        <v>0.77459999999999996</v>
      </c>
      <c r="U91" s="13">
        <v>0.64500000000000002</v>
      </c>
      <c r="V91" s="13">
        <v>0.32500000000000001</v>
      </c>
      <c r="W91" s="13">
        <v>5.0999999999999996</v>
      </c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</row>
    <row r="92" spans="1:40" x14ac:dyDescent="0.2">
      <c r="A92" t="s">
        <v>1</v>
      </c>
      <c r="B92" s="3">
        <v>38899</v>
      </c>
      <c r="C92" s="3">
        <v>38930</v>
      </c>
      <c r="D92">
        <v>2006</v>
      </c>
      <c r="E92">
        <v>7</v>
      </c>
      <c r="F92" s="4">
        <v>25.770308119999999</v>
      </c>
      <c r="G92" s="13">
        <v>5.21</v>
      </c>
      <c r="H92" s="12">
        <v>6.1659499999999999E-3</v>
      </c>
      <c r="I92" s="13">
        <v>0.30320000000000003</v>
      </c>
      <c r="J92" s="13">
        <v>0.28733491999999999</v>
      </c>
      <c r="K92" s="13">
        <v>0.34339999999999998</v>
      </c>
      <c r="L92" s="13">
        <v>0.14990000000000001</v>
      </c>
      <c r="M92" s="13">
        <v>0.182</v>
      </c>
      <c r="N92" s="13">
        <v>1.0880000000000001</v>
      </c>
      <c r="O92" s="13">
        <v>0.18229999999999999</v>
      </c>
      <c r="P92" s="13">
        <v>6.4100000000000004E-2</v>
      </c>
      <c r="Q92" s="13">
        <v>0.38829999999999998</v>
      </c>
      <c r="R92" s="13">
        <v>1.0107999999999999</v>
      </c>
      <c r="S92" s="13"/>
      <c r="T92" s="13">
        <v>0.47189999999999999</v>
      </c>
      <c r="U92" s="13">
        <v>0.32200000000000001</v>
      </c>
      <c r="V92" s="13">
        <v>0.14000000000000001</v>
      </c>
      <c r="W92" s="13">
        <v>4.9000000000000004</v>
      </c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</row>
    <row r="93" spans="1:40" x14ac:dyDescent="0.2">
      <c r="A93" t="s">
        <v>1</v>
      </c>
      <c r="B93" s="3">
        <v>38930</v>
      </c>
      <c r="C93" s="3">
        <v>38961</v>
      </c>
      <c r="D93">
        <v>2006</v>
      </c>
      <c r="E93">
        <v>8</v>
      </c>
      <c r="F93" s="4">
        <v>43.12133944</v>
      </c>
      <c r="G93" s="13">
        <v>4.99</v>
      </c>
      <c r="H93" s="12">
        <v>1.0232929999999999E-2</v>
      </c>
      <c r="I93" s="13">
        <v>0.29409999999999997</v>
      </c>
      <c r="J93" s="13">
        <v>0.28580709999999998</v>
      </c>
      <c r="K93" s="13">
        <v>0.17949999999999999</v>
      </c>
      <c r="L93" s="13">
        <v>0.13270000000000001</v>
      </c>
      <c r="M93" s="13">
        <v>0.20699999999999999</v>
      </c>
      <c r="N93" s="13">
        <v>1.109</v>
      </c>
      <c r="O93" s="13">
        <v>0.17760000000000001</v>
      </c>
      <c r="P93" s="13">
        <v>5.0599999999999999E-2</v>
      </c>
      <c r="Q93" s="13">
        <v>9.0399999999999994E-2</v>
      </c>
      <c r="R93" s="13">
        <v>0.59570000000000001</v>
      </c>
      <c r="S93" s="13"/>
      <c r="T93" s="13">
        <v>0.45069999999999999</v>
      </c>
      <c r="U93" s="13">
        <v>0.318</v>
      </c>
      <c r="V93" s="13">
        <v>0.11100000000000002</v>
      </c>
      <c r="W93" s="13">
        <v>5.0999999999999996</v>
      </c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</row>
    <row r="94" spans="1:40" x14ac:dyDescent="0.2">
      <c r="A94" t="s">
        <v>1</v>
      </c>
      <c r="B94" s="3">
        <v>38961</v>
      </c>
      <c r="C94" s="3">
        <v>38991</v>
      </c>
      <c r="D94">
        <v>2006</v>
      </c>
      <c r="E94">
        <v>9</v>
      </c>
      <c r="F94" s="4">
        <v>87.168958489999994</v>
      </c>
      <c r="G94" s="13">
        <v>5.0199999999999996</v>
      </c>
      <c r="H94" s="12">
        <v>9.5499260000000002E-3</v>
      </c>
      <c r="I94" s="13">
        <v>0.2104</v>
      </c>
      <c r="J94" s="13">
        <v>0.20128012000000001</v>
      </c>
      <c r="K94" s="13">
        <v>0.19739999999999999</v>
      </c>
      <c r="L94" s="13">
        <v>8.0600000000000005E-2</v>
      </c>
      <c r="M94" s="13">
        <v>6.0299999999999999E-2</v>
      </c>
      <c r="N94" s="13">
        <v>2.931</v>
      </c>
      <c r="O94" s="13">
        <v>0.1153</v>
      </c>
      <c r="P94" s="13">
        <v>3.7400000000000003E-2</v>
      </c>
      <c r="Q94" s="13">
        <v>0.1084</v>
      </c>
      <c r="R94" s="13">
        <v>0.52180000000000004</v>
      </c>
      <c r="S94" s="13"/>
      <c r="T94" s="13">
        <v>0.252</v>
      </c>
      <c r="U94" s="13">
        <v>0.1714</v>
      </c>
      <c r="V94" s="13">
        <v>0.1111</v>
      </c>
      <c r="W94" s="13">
        <v>3.6</v>
      </c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</row>
    <row r="95" spans="1:40" x14ac:dyDescent="0.2">
      <c r="A95" t="s">
        <v>1</v>
      </c>
      <c r="B95" s="3">
        <v>38991</v>
      </c>
      <c r="C95" s="3">
        <v>39022</v>
      </c>
      <c r="D95">
        <v>2006</v>
      </c>
      <c r="E95">
        <v>10</v>
      </c>
      <c r="F95" s="4">
        <v>61.108989049999998</v>
      </c>
      <c r="G95" s="13">
        <v>5.39</v>
      </c>
      <c r="H95" s="12">
        <v>4.073803E-3</v>
      </c>
      <c r="I95" s="13">
        <v>0.1</v>
      </c>
      <c r="J95" s="13">
        <v>9.0427359999999998E-2</v>
      </c>
      <c r="K95" s="13">
        <v>0.2072</v>
      </c>
      <c r="L95" s="13">
        <v>6.3E-2</v>
      </c>
      <c r="M95" s="13">
        <v>7.3300000000000004E-2</v>
      </c>
      <c r="N95" s="13">
        <v>0.49099999999999999</v>
      </c>
      <c r="O95" s="13">
        <v>8.48E-2</v>
      </c>
      <c r="P95" s="13">
        <v>2.2200000000000001E-2</v>
      </c>
      <c r="Q95" s="13">
        <v>0.1447</v>
      </c>
      <c r="R95" s="13">
        <v>0.26019999999999999</v>
      </c>
      <c r="S95" s="13"/>
      <c r="T95" s="13">
        <v>0.222</v>
      </c>
      <c r="U95" s="13">
        <v>0.159</v>
      </c>
      <c r="V95" s="13">
        <v>8.5699999999999998E-2</v>
      </c>
      <c r="W95" s="13">
        <v>1.9</v>
      </c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t="s">
        <v>26</v>
      </c>
    </row>
    <row r="96" spans="1:40" x14ac:dyDescent="0.2">
      <c r="A96" t="s">
        <v>1</v>
      </c>
      <c r="B96" s="3">
        <v>39022</v>
      </c>
      <c r="C96" s="3">
        <v>39052</v>
      </c>
      <c r="D96">
        <v>2006</v>
      </c>
      <c r="E96">
        <v>11</v>
      </c>
      <c r="F96" s="4">
        <v>49.169213139999997</v>
      </c>
      <c r="G96" s="13">
        <v>4.87</v>
      </c>
      <c r="H96" s="12">
        <v>1.3489629E-2</v>
      </c>
      <c r="I96" s="13">
        <v>0.1321</v>
      </c>
      <c r="J96" s="13">
        <v>0.12210694</v>
      </c>
      <c r="K96" s="13">
        <v>0.21629999999999999</v>
      </c>
      <c r="L96" s="13">
        <v>0.15479999999999999</v>
      </c>
      <c r="M96" s="13">
        <v>7.0000000000000001E-3</v>
      </c>
      <c r="N96" s="13">
        <v>0.83499999999999996</v>
      </c>
      <c r="O96" s="13">
        <v>7.5300000000000006E-2</v>
      </c>
      <c r="P96" s="13">
        <v>3.2599999999999997E-2</v>
      </c>
      <c r="Q96" s="13">
        <v>0.127</v>
      </c>
      <c r="R96" s="13">
        <v>0.2092</v>
      </c>
      <c r="S96" s="13"/>
      <c r="T96" s="13">
        <v>0.26579999999999998</v>
      </c>
      <c r="U96" s="13">
        <v>0.111</v>
      </c>
      <c r="V96" s="13">
        <v>0.104</v>
      </c>
      <c r="W96" s="13">
        <v>2.2000000000000002</v>
      </c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</row>
    <row r="97" spans="1:40" x14ac:dyDescent="0.2">
      <c r="A97" t="s">
        <v>1</v>
      </c>
      <c r="B97" s="3">
        <v>39052</v>
      </c>
      <c r="C97" s="3">
        <v>39083</v>
      </c>
      <c r="D97">
        <v>2006</v>
      </c>
      <c r="E97">
        <v>12</v>
      </c>
      <c r="F97" s="4">
        <v>73.889101089999997</v>
      </c>
      <c r="G97" s="13">
        <v>5.51</v>
      </c>
      <c r="H97" s="12">
        <v>3.0902949999999998E-3</v>
      </c>
      <c r="I97" s="13">
        <v>7.3999999999999996E-2</v>
      </c>
      <c r="J97" s="13">
        <v>5.4485119999999998E-2</v>
      </c>
      <c r="K97" s="13">
        <v>0.4224</v>
      </c>
      <c r="L97" s="13">
        <v>0.1104</v>
      </c>
      <c r="M97" s="13">
        <v>2.8000000000000001E-2</v>
      </c>
      <c r="N97" s="13">
        <v>0.53100000000000003</v>
      </c>
      <c r="O97" s="13">
        <v>0.17580000000000001</v>
      </c>
      <c r="P97" s="13">
        <v>5.6500000000000002E-2</v>
      </c>
      <c r="Q97" s="13">
        <v>0.33160000000000001</v>
      </c>
      <c r="R97" s="13">
        <v>0.19450000000000001</v>
      </c>
      <c r="S97" s="13"/>
      <c r="T97" s="13">
        <v>0.24940000000000001</v>
      </c>
      <c r="U97" s="13">
        <v>0.13900000000000001</v>
      </c>
      <c r="V97" s="13">
        <v>0.11100000000000002</v>
      </c>
      <c r="W97" s="13">
        <v>1.7</v>
      </c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</row>
    <row r="98" spans="1:40" x14ac:dyDescent="0.2">
      <c r="A98" t="s">
        <v>1</v>
      </c>
      <c r="B98" s="3">
        <v>39083</v>
      </c>
      <c r="C98" s="3">
        <v>39114</v>
      </c>
      <c r="D98">
        <v>2007</v>
      </c>
      <c r="E98">
        <v>1</v>
      </c>
      <c r="F98" s="4">
        <v>44.43913929</v>
      </c>
      <c r="G98" s="13">
        <v>5.12</v>
      </c>
      <c r="H98" s="12">
        <v>7.5857759999999998E-3</v>
      </c>
      <c r="I98" s="13">
        <v>7.7499999999999999E-2</v>
      </c>
      <c r="J98" s="13">
        <v>4.7788780000000003E-2</v>
      </c>
      <c r="K98" s="13">
        <v>0.6431</v>
      </c>
      <c r="L98" s="13">
        <v>0.1018</v>
      </c>
      <c r="M98" s="13">
        <v>1.4800000000000001E-2</v>
      </c>
      <c r="N98" s="13">
        <v>0.70099999999999996</v>
      </c>
      <c r="O98" s="13">
        <v>0.10390000000000001</v>
      </c>
      <c r="P98" s="13">
        <v>4.8300000000000003E-2</v>
      </c>
      <c r="Q98" s="13">
        <v>0.43309999999999998</v>
      </c>
      <c r="R98" s="13">
        <v>9.1600000000000001E-2</v>
      </c>
      <c r="S98" s="13"/>
      <c r="T98" s="13">
        <v>0.1595</v>
      </c>
      <c r="U98" s="13">
        <v>5.7700000000000001E-2</v>
      </c>
      <c r="V98" s="13">
        <v>4.2900000000000001E-2</v>
      </c>
      <c r="W98" s="13">
        <v>1.2</v>
      </c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</row>
    <row r="99" spans="1:40" x14ac:dyDescent="0.2">
      <c r="A99" t="s">
        <v>1</v>
      </c>
      <c r="B99" s="3">
        <v>39114</v>
      </c>
      <c r="C99" s="3">
        <v>39142</v>
      </c>
      <c r="D99">
        <v>2007</v>
      </c>
      <c r="E99">
        <v>2</v>
      </c>
      <c r="F99" s="4">
        <v>28.189457600000001</v>
      </c>
      <c r="G99" s="13">
        <v>4.74</v>
      </c>
      <c r="H99" s="12">
        <v>1.8197009E-2</v>
      </c>
      <c r="I99" s="13">
        <v>0.2321</v>
      </c>
      <c r="J99" s="13">
        <v>0.20997482000000001</v>
      </c>
      <c r="K99" s="13">
        <v>0.47889999999999999</v>
      </c>
      <c r="L99" s="13">
        <v>0.2329</v>
      </c>
      <c r="M99" s="13">
        <v>3.7400000000000003E-2</v>
      </c>
      <c r="N99" s="13">
        <v>1.246</v>
      </c>
      <c r="O99" s="13">
        <v>0.121</v>
      </c>
      <c r="P99" s="13">
        <v>5.6000000000000001E-2</v>
      </c>
      <c r="Q99" s="13">
        <v>0.25690000000000002</v>
      </c>
      <c r="R99" s="13">
        <v>8.3699999999999997E-2</v>
      </c>
      <c r="S99" s="13"/>
      <c r="T99" s="13">
        <v>0.31790000000000002</v>
      </c>
      <c r="U99" s="13">
        <v>8.5000000000000006E-2</v>
      </c>
      <c r="V99" s="13">
        <v>4.7600000000000003E-2</v>
      </c>
      <c r="W99" s="13">
        <v>0.8</v>
      </c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</row>
    <row r="100" spans="1:40" x14ac:dyDescent="0.2">
      <c r="A100" t="s">
        <v>1</v>
      </c>
      <c r="B100" s="3">
        <v>39142</v>
      </c>
      <c r="C100" s="3">
        <v>39173</v>
      </c>
      <c r="D100">
        <v>2007</v>
      </c>
      <c r="E100">
        <v>3</v>
      </c>
      <c r="F100" s="4">
        <v>29.169849760000002</v>
      </c>
      <c r="G100" s="13">
        <v>4.54</v>
      </c>
      <c r="H100" s="12">
        <v>2.8840314999999998E-2</v>
      </c>
      <c r="I100" s="13">
        <v>0.50829999999999997</v>
      </c>
      <c r="J100" s="13">
        <v>0.47067934</v>
      </c>
      <c r="K100" s="13">
        <v>0.81430000000000002</v>
      </c>
      <c r="L100" s="13">
        <v>0.26500000000000001</v>
      </c>
      <c r="M100" s="13">
        <v>0.01</v>
      </c>
      <c r="N100" s="13">
        <v>1.847</v>
      </c>
      <c r="O100" s="13">
        <v>0.2596</v>
      </c>
      <c r="P100" s="13">
        <v>0.153</v>
      </c>
      <c r="Q100" s="13">
        <v>0.48959999999999998</v>
      </c>
      <c r="R100" s="13">
        <v>0.62</v>
      </c>
      <c r="S100" s="13"/>
      <c r="T100" s="13">
        <v>0.3468</v>
      </c>
      <c r="U100" s="13">
        <v>8.1799999999999998E-2</v>
      </c>
      <c r="V100" s="13">
        <v>7.1800000000000003E-2</v>
      </c>
      <c r="W100" s="13">
        <v>3</v>
      </c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</row>
    <row r="101" spans="1:40" x14ac:dyDescent="0.2">
      <c r="A101" t="s">
        <v>1</v>
      </c>
      <c r="B101" s="3">
        <v>39173</v>
      </c>
      <c r="C101" s="3">
        <v>39203</v>
      </c>
      <c r="D101">
        <v>2007</v>
      </c>
      <c r="E101">
        <v>4</v>
      </c>
      <c r="F101" s="4">
        <v>26.671122990000001</v>
      </c>
      <c r="G101" s="13">
        <v>4.82</v>
      </c>
      <c r="H101" s="12">
        <v>1.5135612E-2</v>
      </c>
      <c r="I101" s="13">
        <v>0.28849999999999998</v>
      </c>
      <c r="J101" s="13">
        <v>0.22177796</v>
      </c>
      <c r="K101" s="13">
        <v>1.4441999999999999</v>
      </c>
      <c r="L101" s="13">
        <v>7.6E-3</v>
      </c>
      <c r="M101" s="13">
        <v>0.02</v>
      </c>
      <c r="N101" s="13">
        <v>1.8240000000000001</v>
      </c>
      <c r="O101" s="13">
        <v>0.34789999999999999</v>
      </c>
      <c r="P101" s="13">
        <v>0.13639999999999999</v>
      </c>
      <c r="Q101" s="13">
        <v>0.85960000000000003</v>
      </c>
      <c r="R101" s="13">
        <v>1.3007</v>
      </c>
      <c r="S101" s="13"/>
      <c r="T101" s="13">
        <v>0.15059999999999998</v>
      </c>
      <c r="U101" s="13">
        <v>0.14299999999999999</v>
      </c>
      <c r="V101" s="13">
        <v>0.12299999999999998</v>
      </c>
      <c r="W101" s="13">
        <v>11.4</v>
      </c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</row>
    <row r="102" spans="1:40" x14ac:dyDescent="0.2">
      <c r="A102" t="s">
        <v>1</v>
      </c>
      <c r="B102" s="3">
        <v>39203</v>
      </c>
      <c r="C102" s="3">
        <v>39234</v>
      </c>
      <c r="D102">
        <v>2007</v>
      </c>
      <c r="E102">
        <v>5</v>
      </c>
      <c r="F102" s="4">
        <v>25.40106952</v>
      </c>
      <c r="G102" s="13">
        <v>5</v>
      </c>
      <c r="H102" s="12">
        <v>0.01</v>
      </c>
      <c r="I102" s="13">
        <v>0.21540000000000001</v>
      </c>
      <c r="J102" s="13">
        <v>0.18327714000000001</v>
      </c>
      <c r="K102" s="13">
        <v>0.69530000000000003</v>
      </c>
      <c r="L102" s="13">
        <v>7.0999999999999994E-2</v>
      </c>
      <c r="M102" s="13">
        <v>1.9099999999999999E-2</v>
      </c>
      <c r="N102" s="13">
        <v>1.077</v>
      </c>
      <c r="O102" s="13">
        <v>0.28539999999999999</v>
      </c>
      <c r="P102" s="13">
        <v>7.3200000000000001E-2</v>
      </c>
      <c r="Q102" s="13">
        <v>0.51380000000000003</v>
      </c>
      <c r="R102" s="13">
        <v>0.82640000000000002</v>
      </c>
      <c r="S102" s="13"/>
      <c r="T102" s="13">
        <v>0.26300000000000001</v>
      </c>
      <c r="U102" s="13">
        <v>0.192</v>
      </c>
      <c r="V102" s="13">
        <v>0.1729</v>
      </c>
      <c r="W102" s="13">
        <v>5.5</v>
      </c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</row>
    <row r="103" spans="1:40" x14ac:dyDescent="0.2">
      <c r="A103" t="s">
        <v>1</v>
      </c>
      <c r="B103" s="3">
        <v>39234</v>
      </c>
      <c r="C103" s="3">
        <v>39264</v>
      </c>
      <c r="D103">
        <v>2007</v>
      </c>
      <c r="E103">
        <v>6</v>
      </c>
      <c r="F103" s="4">
        <v>8.2505729559999992</v>
      </c>
      <c r="G103" s="13">
        <v>4.8499999999999996</v>
      </c>
      <c r="H103" s="12">
        <v>1.4125375000000001E-2</v>
      </c>
      <c r="I103" s="13">
        <v>0.13220000000000001</v>
      </c>
      <c r="J103" s="13">
        <v>0.11258348</v>
      </c>
      <c r="K103" s="13">
        <v>0.42459999999999998</v>
      </c>
      <c r="L103" s="13">
        <v>1E-3</v>
      </c>
      <c r="M103" s="13">
        <v>1.6E-2</v>
      </c>
      <c r="N103" s="13">
        <v>0.85599999999999998</v>
      </c>
      <c r="O103" s="13">
        <v>0.19950000000000001</v>
      </c>
      <c r="P103" s="13">
        <v>7.2099999999999997E-2</v>
      </c>
      <c r="Q103" s="13">
        <v>0.32540000000000002</v>
      </c>
      <c r="R103" s="13">
        <v>1.4049</v>
      </c>
      <c r="S103" s="13"/>
      <c r="T103" s="13">
        <v>0.2122</v>
      </c>
      <c r="U103" s="13">
        <v>0.2112</v>
      </c>
      <c r="V103" s="13">
        <v>0.19519999999999998</v>
      </c>
      <c r="W103" s="13">
        <v>7.4</v>
      </c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</row>
    <row r="104" spans="1:40" x14ac:dyDescent="0.2">
      <c r="A104" t="s">
        <v>1</v>
      </c>
      <c r="B104" s="3">
        <v>39264</v>
      </c>
      <c r="C104" s="3">
        <v>39295</v>
      </c>
      <c r="D104">
        <v>2007</v>
      </c>
      <c r="E104">
        <v>7</v>
      </c>
      <c r="F104" s="4">
        <v>51.849376110000001</v>
      </c>
      <c r="G104" s="13">
        <v>5.15</v>
      </c>
      <c r="H104" s="12">
        <v>7.0794580000000003E-3</v>
      </c>
      <c r="I104" s="13">
        <v>0.1691</v>
      </c>
      <c r="J104" s="13">
        <v>0.15238946</v>
      </c>
      <c r="K104" s="13">
        <v>0.36170000000000002</v>
      </c>
      <c r="L104" s="13">
        <v>1E-3</v>
      </c>
      <c r="M104" s="13">
        <v>2.0199999999999999E-2</v>
      </c>
      <c r="N104" s="13">
        <v>0.85299999999999998</v>
      </c>
      <c r="O104" s="13">
        <v>0.18210000000000001</v>
      </c>
      <c r="P104" s="13">
        <v>9.6500000000000002E-2</v>
      </c>
      <c r="Q104" s="13">
        <v>0.2712</v>
      </c>
      <c r="R104" s="13">
        <v>1.202</v>
      </c>
      <c r="S104" s="13"/>
      <c r="T104" s="13">
        <v>0.14810000000000001</v>
      </c>
      <c r="U104" s="13">
        <v>0.14710000000000001</v>
      </c>
      <c r="V104" s="13">
        <v>0.12690000000000001</v>
      </c>
      <c r="W104" s="13">
        <v>6.5</v>
      </c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</row>
    <row r="105" spans="1:40" x14ac:dyDescent="0.2">
      <c r="A105" t="s">
        <v>1</v>
      </c>
      <c r="B105" s="3">
        <v>39295</v>
      </c>
      <c r="C105" s="3">
        <v>39326</v>
      </c>
      <c r="D105">
        <v>2007</v>
      </c>
      <c r="E105">
        <v>8</v>
      </c>
      <c r="F105" s="4">
        <v>99.210593329999995</v>
      </c>
      <c r="G105" s="13">
        <v>5.18</v>
      </c>
      <c r="H105" s="12">
        <v>6.6069340000000001E-3</v>
      </c>
      <c r="I105" s="13">
        <v>0.18279999999999999</v>
      </c>
      <c r="J105" s="13">
        <v>0.1730749</v>
      </c>
      <c r="K105" s="13">
        <v>0.21049999999999999</v>
      </c>
      <c r="L105" s="13">
        <v>5.3499999999999999E-2</v>
      </c>
      <c r="M105" s="13">
        <v>4.5199999999999997E-2</v>
      </c>
      <c r="N105" s="13">
        <v>0.7</v>
      </c>
      <c r="O105" s="13">
        <v>0.19120000000000001</v>
      </c>
      <c r="P105" s="13">
        <v>4.5400000000000003E-2</v>
      </c>
      <c r="Q105" s="13">
        <v>0.3831</v>
      </c>
      <c r="R105" s="13">
        <v>0.56850000000000001</v>
      </c>
      <c r="S105" s="13"/>
      <c r="T105" s="13">
        <v>0.20449999999999999</v>
      </c>
      <c r="U105" s="13">
        <v>0.151</v>
      </c>
      <c r="V105" s="13">
        <v>0.10580000000000001</v>
      </c>
      <c r="W105" s="13">
        <v>4.3</v>
      </c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t="s">
        <v>27</v>
      </c>
    </row>
    <row r="106" spans="1:40" x14ac:dyDescent="0.2">
      <c r="A106" t="s">
        <v>1</v>
      </c>
      <c r="B106" s="3">
        <v>39326</v>
      </c>
      <c r="C106" s="3">
        <v>39356</v>
      </c>
      <c r="D106">
        <v>2007</v>
      </c>
      <c r="E106">
        <v>9</v>
      </c>
      <c r="F106" s="4">
        <v>55.818691110000003</v>
      </c>
      <c r="G106" s="13">
        <v>5.17</v>
      </c>
      <c r="H106" s="12">
        <v>6.7608299999999998E-3</v>
      </c>
      <c r="I106" s="13">
        <v>0.1137</v>
      </c>
      <c r="J106" s="13">
        <v>0.10013105999999999</v>
      </c>
      <c r="K106" s="13">
        <v>0.29370000000000002</v>
      </c>
      <c r="L106" s="13">
        <v>4.8500000000000001E-2</v>
      </c>
      <c r="M106" s="13">
        <v>2.5999999999999999E-2</v>
      </c>
      <c r="N106" s="13">
        <v>0.64200000000000002</v>
      </c>
      <c r="O106" s="13">
        <v>0.1055</v>
      </c>
      <c r="P106" s="13">
        <v>3.8100000000000002E-2</v>
      </c>
      <c r="Q106" s="13">
        <v>0.34949999999999998</v>
      </c>
      <c r="R106" s="13">
        <v>0.70830000000000004</v>
      </c>
      <c r="S106" s="13"/>
      <c r="T106" s="13">
        <v>0.19350000000000001</v>
      </c>
      <c r="U106" s="13">
        <v>0.14499999999999999</v>
      </c>
      <c r="V106" s="13">
        <v>0.11899999999999999</v>
      </c>
      <c r="W106" s="13">
        <v>3.6</v>
      </c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</row>
    <row r="107" spans="1:40" x14ac:dyDescent="0.2">
      <c r="A107" t="s">
        <v>1</v>
      </c>
      <c r="B107" s="3">
        <v>39356</v>
      </c>
      <c r="C107" s="3">
        <v>39387</v>
      </c>
      <c r="D107">
        <v>2007</v>
      </c>
      <c r="E107">
        <v>10</v>
      </c>
      <c r="F107" s="4">
        <v>14.311179020000001</v>
      </c>
      <c r="G107" s="13">
        <v>4.72</v>
      </c>
      <c r="H107" s="12">
        <v>1.9054607000000001E-2</v>
      </c>
      <c r="I107" s="13">
        <v>0.4264</v>
      </c>
      <c r="J107" s="13">
        <v>0.40449657999999999</v>
      </c>
      <c r="K107" s="13">
        <v>0.47410000000000002</v>
      </c>
      <c r="L107" s="13">
        <v>0.12759999999999999</v>
      </c>
      <c r="M107" s="13">
        <v>0.01</v>
      </c>
      <c r="N107" s="13">
        <v>1.583</v>
      </c>
      <c r="O107" s="13">
        <v>0.3049</v>
      </c>
      <c r="P107" s="13">
        <v>9.2600000000000002E-2</v>
      </c>
      <c r="Q107" s="13">
        <v>0.40539999999999998</v>
      </c>
      <c r="R107" s="13">
        <v>1.0307999999999999</v>
      </c>
      <c r="S107" s="13"/>
      <c r="T107" s="13">
        <v>0.28339999999999999</v>
      </c>
      <c r="U107" s="13">
        <v>0.15579999999999999</v>
      </c>
      <c r="V107" s="13">
        <v>0.14579999999999999</v>
      </c>
      <c r="W107" s="13">
        <v>8.9</v>
      </c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</row>
    <row r="108" spans="1:40" x14ac:dyDescent="0.2">
      <c r="A108" t="s">
        <v>1</v>
      </c>
      <c r="B108" s="3">
        <v>39387</v>
      </c>
      <c r="C108" s="3">
        <v>39417</v>
      </c>
      <c r="D108">
        <v>2007</v>
      </c>
      <c r="E108">
        <v>11</v>
      </c>
      <c r="F108" s="4">
        <v>40.969569649999997</v>
      </c>
      <c r="G108" s="13">
        <v>5.16</v>
      </c>
      <c r="H108" s="12">
        <v>6.9183100000000004E-3</v>
      </c>
      <c r="I108" s="13">
        <v>9.06E-2</v>
      </c>
      <c r="J108" s="13">
        <v>7.8786659999999994E-2</v>
      </c>
      <c r="K108" s="13">
        <v>0.25569999999999998</v>
      </c>
      <c r="L108" s="13">
        <v>9.0899999999999995E-2</v>
      </c>
      <c r="M108" s="13">
        <v>1.46E-2</v>
      </c>
      <c r="N108" s="13">
        <v>0.57499999999999996</v>
      </c>
      <c r="O108" s="13">
        <v>0.14779999999999999</v>
      </c>
      <c r="P108" s="13">
        <v>4.2599999999999999E-2</v>
      </c>
      <c r="Q108" s="13">
        <v>0.2258</v>
      </c>
      <c r="R108" s="13">
        <v>0.1168</v>
      </c>
      <c r="S108" s="13"/>
      <c r="T108" s="13">
        <v>0.17319999999999999</v>
      </c>
      <c r="U108" s="13">
        <v>8.2299999999999998E-2</v>
      </c>
      <c r="V108" s="13">
        <v>6.7699999999999996E-2</v>
      </c>
      <c r="W108" s="13">
        <v>1.8</v>
      </c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</row>
    <row r="109" spans="1:40" x14ac:dyDescent="0.2">
      <c r="A109" t="s">
        <v>1</v>
      </c>
      <c r="B109" s="3">
        <v>39417</v>
      </c>
      <c r="C109" s="3">
        <v>39448</v>
      </c>
      <c r="D109">
        <v>2007</v>
      </c>
      <c r="E109">
        <v>12</v>
      </c>
      <c r="F109" s="4">
        <v>49.719887960000001</v>
      </c>
      <c r="G109" s="13">
        <v>4.95</v>
      </c>
      <c r="H109" s="12">
        <v>1.1220185000000001E-2</v>
      </c>
      <c r="I109" s="13">
        <v>0.1643</v>
      </c>
      <c r="J109" s="13">
        <v>0.14309881999999999</v>
      </c>
      <c r="K109" s="13">
        <v>0.45889999999999997</v>
      </c>
      <c r="L109" s="13">
        <v>0.14910000000000001</v>
      </c>
      <c r="M109" s="13">
        <v>6.1800000000000001E-2</v>
      </c>
      <c r="N109" s="13">
        <v>0.88600000000000001</v>
      </c>
      <c r="O109" s="13">
        <v>0.1071</v>
      </c>
      <c r="P109" s="13">
        <v>5.04E-2</v>
      </c>
      <c r="Q109" s="13">
        <v>0.3589</v>
      </c>
      <c r="R109" s="13">
        <v>0.14349999999999999</v>
      </c>
      <c r="S109" s="13"/>
      <c r="T109" s="13">
        <v>0.23910000000000001</v>
      </c>
      <c r="U109" s="13">
        <v>0.09</v>
      </c>
      <c r="V109" s="13">
        <v>2.8199999999999996E-2</v>
      </c>
      <c r="W109" s="13">
        <v>1.5</v>
      </c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</row>
    <row r="110" spans="1:40" x14ac:dyDescent="0.2">
      <c r="A110" t="s">
        <v>1</v>
      </c>
      <c r="B110" s="3">
        <v>39448</v>
      </c>
      <c r="C110" s="3">
        <v>39479</v>
      </c>
      <c r="D110">
        <v>2008</v>
      </c>
      <c r="E110">
        <v>1</v>
      </c>
      <c r="F110" s="4">
        <v>58.330150240000002</v>
      </c>
      <c r="G110" s="13">
        <v>4.8499999999999996</v>
      </c>
      <c r="H110" s="12">
        <v>1.4125375000000001E-2</v>
      </c>
      <c r="I110" s="13">
        <v>0.1404</v>
      </c>
      <c r="J110" s="13">
        <v>0.12009048</v>
      </c>
      <c r="K110" s="13">
        <v>0.43959999999999999</v>
      </c>
      <c r="L110" s="13">
        <v>0.21529999999999999</v>
      </c>
      <c r="M110" s="13">
        <v>7.1400000000000005E-2</v>
      </c>
      <c r="N110" s="13">
        <v>0.97</v>
      </c>
      <c r="O110" s="13">
        <v>0.1167</v>
      </c>
      <c r="P110" t="s">
        <v>60</v>
      </c>
      <c r="Q110" s="13">
        <v>0.3</v>
      </c>
      <c r="R110" s="13">
        <v>0.1283</v>
      </c>
      <c r="S110" s="13"/>
      <c r="T110" s="13">
        <v>0.31530000000000002</v>
      </c>
      <c r="U110" t="s">
        <v>149</v>
      </c>
      <c r="V110" s="13">
        <v>2.86E-2</v>
      </c>
      <c r="W110" s="13">
        <v>14.4</v>
      </c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>
        <v>2.1</v>
      </c>
      <c r="AM110" s="13">
        <v>0.03</v>
      </c>
      <c r="AN110" t="s">
        <v>26</v>
      </c>
    </row>
    <row r="111" spans="1:40" x14ac:dyDescent="0.2">
      <c r="A111" t="s">
        <v>1</v>
      </c>
      <c r="B111" s="3">
        <v>39479</v>
      </c>
      <c r="C111" s="3">
        <v>39508</v>
      </c>
      <c r="D111">
        <v>2008</v>
      </c>
      <c r="E111">
        <v>2</v>
      </c>
      <c r="F111" s="4">
        <v>30.000636620000002</v>
      </c>
      <c r="G111" s="13">
        <v>4.76</v>
      </c>
      <c r="H111" s="12">
        <v>1.7378008E-2</v>
      </c>
      <c r="I111" s="13">
        <v>0.23089999999999999</v>
      </c>
      <c r="J111" s="13">
        <v>0.19460527999999999</v>
      </c>
      <c r="K111" s="13">
        <v>0.78559999999999997</v>
      </c>
      <c r="L111" s="13">
        <v>0.2361</v>
      </c>
      <c r="M111" s="13">
        <v>9.3200000000000005E-2</v>
      </c>
      <c r="N111" s="13">
        <v>1.3380000000000001</v>
      </c>
      <c r="O111" s="13">
        <v>0.18659999999999999</v>
      </c>
      <c r="P111" s="13">
        <v>7.6499999999999999E-2</v>
      </c>
      <c r="Q111" s="13">
        <v>0.56420000000000003</v>
      </c>
      <c r="R111" s="13">
        <v>0.16420000000000001</v>
      </c>
      <c r="S111" s="13"/>
      <c r="T111" s="13">
        <v>0.33610000000000001</v>
      </c>
      <c r="U111" t="s">
        <v>149</v>
      </c>
      <c r="V111" s="13">
        <v>6.8000000000000005E-3</v>
      </c>
      <c r="W111" s="13">
        <v>1.8</v>
      </c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>
        <v>5.4</v>
      </c>
      <c r="AM111" s="13">
        <v>0.1</v>
      </c>
    </row>
    <row r="112" spans="1:40" x14ac:dyDescent="0.2">
      <c r="A112" t="s">
        <v>1</v>
      </c>
      <c r="B112" s="3">
        <v>39508</v>
      </c>
      <c r="C112" s="3">
        <v>39539</v>
      </c>
      <c r="D112">
        <v>2008</v>
      </c>
      <c r="E112">
        <v>3</v>
      </c>
      <c r="F112" s="4">
        <v>32.499363379999998</v>
      </c>
      <c r="G112" s="13">
        <v>4.57</v>
      </c>
      <c r="H112" s="12">
        <v>2.6915347999999999E-2</v>
      </c>
      <c r="I112" s="13">
        <v>0.61519999999999997</v>
      </c>
      <c r="J112" s="13">
        <v>0.58072093999999996</v>
      </c>
      <c r="K112" s="13">
        <v>0.74629999999999996</v>
      </c>
      <c r="L112" s="13">
        <v>0.25790000000000002</v>
      </c>
      <c r="M112" s="13">
        <v>0.28089999999999998</v>
      </c>
      <c r="N112" s="13">
        <v>2.0609999999999999</v>
      </c>
      <c r="O112" s="13">
        <v>0.1673</v>
      </c>
      <c r="P112" s="13">
        <v>6.6100000000000006E-2</v>
      </c>
      <c r="Q112" s="13">
        <v>0.44280000000000003</v>
      </c>
      <c r="R112" s="13">
        <v>0.248</v>
      </c>
      <c r="S112" s="13"/>
      <c r="T112" s="13">
        <v>0.60830000000000006</v>
      </c>
      <c r="U112" s="13">
        <v>0.35039999999999999</v>
      </c>
      <c r="V112" s="13">
        <v>6.9500000000000006E-2</v>
      </c>
      <c r="W112" s="13">
        <v>2.4</v>
      </c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>
        <v>3</v>
      </c>
      <c r="AM112" s="13">
        <v>0.03</v>
      </c>
    </row>
    <row r="113" spans="1:40" x14ac:dyDescent="0.2">
      <c r="A113" t="s">
        <v>1</v>
      </c>
      <c r="B113" s="3">
        <v>39539</v>
      </c>
      <c r="C113" s="3">
        <v>39569</v>
      </c>
      <c r="D113">
        <v>2008</v>
      </c>
      <c r="E113">
        <v>4</v>
      </c>
      <c r="F113" s="4">
        <v>22.781385279999999</v>
      </c>
      <c r="G113" s="13">
        <v>4.5</v>
      </c>
      <c r="H113" s="12">
        <v>3.1622776999999998E-2</v>
      </c>
      <c r="I113" s="13">
        <v>0.82789999999999997</v>
      </c>
      <c r="J113" s="13">
        <v>0.80373740000000005</v>
      </c>
      <c r="K113" s="13">
        <v>0.52300000000000002</v>
      </c>
      <c r="L113" s="13">
        <v>0.41289999999999999</v>
      </c>
      <c r="M113" s="13">
        <v>0.13089999999999999</v>
      </c>
      <c r="N113" s="13">
        <v>2.4950000000000001</v>
      </c>
      <c r="O113" s="13">
        <v>0.66469999999999996</v>
      </c>
      <c r="P113" s="13">
        <v>0.19639999999999999</v>
      </c>
      <c r="Q113" s="13">
        <v>0.41620000000000001</v>
      </c>
      <c r="R113" s="13">
        <v>0.60819999999999996</v>
      </c>
      <c r="S113" s="13"/>
      <c r="T113" s="13">
        <v>0.76990000000000003</v>
      </c>
      <c r="U113" s="13">
        <v>0.35699999999999998</v>
      </c>
      <c r="V113" s="13">
        <v>0.2261</v>
      </c>
      <c r="W113" s="13">
        <v>6.8</v>
      </c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</row>
    <row r="114" spans="1:40" x14ac:dyDescent="0.2">
      <c r="A114" t="s">
        <v>1</v>
      </c>
      <c r="B114" s="3">
        <v>39569</v>
      </c>
      <c r="C114" s="3">
        <v>39600</v>
      </c>
      <c r="D114">
        <v>2008</v>
      </c>
      <c r="E114">
        <v>5</v>
      </c>
      <c r="F114" s="4">
        <v>0.90081487100000002</v>
      </c>
      <c r="G114" s="13">
        <v>5.66</v>
      </c>
      <c r="H114" s="12">
        <v>2.1877620000000002E-3</v>
      </c>
      <c r="I114" s="13">
        <v>0.60470000000000002</v>
      </c>
      <c r="J114" s="13">
        <v>0.51852776</v>
      </c>
      <c r="K114" s="13">
        <v>1.8652</v>
      </c>
      <c r="L114" s="13">
        <v>0.18060000000000001</v>
      </c>
      <c r="M114" s="13">
        <v>0.43120000000000003</v>
      </c>
      <c r="N114" s="13">
        <v>2.1739999999999999</v>
      </c>
      <c r="O114" s="13">
        <v>0.86129999999999995</v>
      </c>
      <c r="P114" s="13">
        <v>0.1792</v>
      </c>
      <c r="Q114" s="13">
        <v>1.2742</v>
      </c>
      <c r="R114" s="13">
        <v>1.4141999999999999</v>
      </c>
      <c r="S114" s="13"/>
      <c r="T114" s="13">
        <v>1.1601000000000001</v>
      </c>
      <c r="U114" s="13">
        <v>0.97950000000000004</v>
      </c>
      <c r="V114" s="13">
        <v>0.54830000000000001</v>
      </c>
      <c r="W114" s="13">
        <v>8.5</v>
      </c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>
        <v>7.9</v>
      </c>
      <c r="AM114" s="13">
        <v>0.23</v>
      </c>
    </row>
    <row r="115" spans="1:40" x14ac:dyDescent="0.2">
      <c r="A115" t="s">
        <v>1</v>
      </c>
      <c r="B115" s="3">
        <v>39600</v>
      </c>
      <c r="C115" s="3">
        <v>39630</v>
      </c>
      <c r="D115">
        <v>2008</v>
      </c>
      <c r="E115">
        <v>6</v>
      </c>
      <c r="F115" s="4">
        <v>62.799210590000001</v>
      </c>
      <c r="G115" s="13">
        <v>5.13</v>
      </c>
      <c r="H115" s="12">
        <v>7.4131020000000004E-3</v>
      </c>
      <c r="I115" s="13">
        <v>0.24179999999999999</v>
      </c>
      <c r="J115" s="13">
        <v>0.21982728000000001</v>
      </c>
      <c r="K115" s="13">
        <v>0.47560000000000002</v>
      </c>
      <c r="L115" s="13">
        <v>4.6800000000000001E-2</v>
      </c>
      <c r="M115" s="13">
        <v>6.6000000000000003E-2</v>
      </c>
      <c r="N115" s="13">
        <v>0.91700000000000004</v>
      </c>
      <c r="O115" s="13">
        <v>0.19159999999999999</v>
      </c>
      <c r="P115" s="13">
        <v>0.15709999999999999</v>
      </c>
      <c r="Q115" s="13">
        <v>0.64710000000000001</v>
      </c>
      <c r="R115" s="13">
        <v>1.0676000000000001</v>
      </c>
      <c r="S115" s="13"/>
      <c r="T115" s="13">
        <v>0.32180000000000003</v>
      </c>
      <c r="U115" s="13">
        <v>0.27500000000000002</v>
      </c>
      <c r="V115" s="13">
        <v>0.20900000000000002</v>
      </c>
      <c r="W115" s="13">
        <v>5.9</v>
      </c>
      <c r="X115" s="13">
        <v>26</v>
      </c>
      <c r="Y115" s="13">
        <v>39</v>
      </c>
      <c r="Z115" s="13">
        <v>0.56999999999999995</v>
      </c>
      <c r="AA115" s="13">
        <v>3.4000000000000002E-2</v>
      </c>
      <c r="AB115" s="13">
        <v>1</v>
      </c>
      <c r="AC115" s="13">
        <v>14</v>
      </c>
      <c r="AD115" s="13">
        <v>0.12</v>
      </c>
      <c r="AE115" s="13">
        <v>0.43</v>
      </c>
      <c r="AF115" s="13">
        <v>4.8000000000000001E-2</v>
      </c>
      <c r="AG115" s="13">
        <v>190</v>
      </c>
      <c r="AH115" s="13">
        <v>0.42</v>
      </c>
      <c r="AI115" s="13">
        <v>0.1</v>
      </c>
      <c r="AJ115" s="13"/>
      <c r="AK115" s="13"/>
      <c r="AL115" s="13">
        <v>6.6</v>
      </c>
      <c r="AM115" s="13">
        <v>0.16</v>
      </c>
    </row>
    <row r="116" spans="1:40" x14ac:dyDescent="0.2">
      <c r="A116" t="s">
        <v>1</v>
      </c>
      <c r="B116" s="3">
        <v>39630</v>
      </c>
      <c r="C116" s="3">
        <v>39661</v>
      </c>
      <c r="D116">
        <v>2008</v>
      </c>
      <c r="E116">
        <v>7</v>
      </c>
      <c r="F116" s="4">
        <v>55.029284439999998</v>
      </c>
      <c r="G116" s="13">
        <v>5.12</v>
      </c>
      <c r="H116" s="12">
        <v>7.5857759999999998E-3</v>
      </c>
      <c r="I116" s="13">
        <v>0.10970000000000001</v>
      </c>
      <c r="J116" s="13">
        <v>0.10044614</v>
      </c>
      <c r="K116" s="13">
        <v>0.20030000000000001</v>
      </c>
      <c r="L116" s="13">
        <v>2.76E-2</v>
      </c>
      <c r="M116" t="s">
        <v>155</v>
      </c>
      <c r="N116" s="13">
        <v>0.64200000000000002</v>
      </c>
      <c r="O116" s="13">
        <v>0.1026</v>
      </c>
      <c r="P116" s="13">
        <v>6.7599999999999993E-2</v>
      </c>
      <c r="Q116" s="13">
        <v>0.38819999999999999</v>
      </c>
      <c r="R116" s="13">
        <v>0.50380000000000003</v>
      </c>
      <c r="S116" s="13"/>
      <c r="T116" s="13">
        <v>0.12759999999999999</v>
      </c>
      <c r="U116" t="s">
        <v>149</v>
      </c>
      <c r="V116" s="13">
        <v>9.0000000000000011E-2</v>
      </c>
      <c r="W116" s="13">
        <v>5.2</v>
      </c>
      <c r="X116" s="13">
        <v>11</v>
      </c>
      <c r="Y116" s="13">
        <v>9.6</v>
      </c>
      <c r="Z116" s="13">
        <v>0.23</v>
      </c>
      <c r="AA116" s="13">
        <v>1.4E-2</v>
      </c>
      <c r="AB116" s="13">
        <v>5.8</v>
      </c>
      <c r="AC116" s="13">
        <v>4.5999999999999996</v>
      </c>
      <c r="AD116" s="13">
        <v>0.08</v>
      </c>
      <c r="AE116" s="13">
        <v>0.14000000000000001</v>
      </c>
      <c r="AF116" s="13">
        <v>1.2E-2</v>
      </c>
      <c r="AG116" s="13">
        <v>24</v>
      </c>
      <c r="AH116" s="13">
        <v>0.09</v>
      </c>
      <c r="AI116" s="13">
        <v>0.04</v>
      </c>
      <c r="AJ116" s="13"/>
      <c r="AK116" s="13"/>
      <c r="AL116" s="13">
        <v>7.5</v>
      </c>
      <c r="AM116" s="13">
        <v>0.03</v>
      </c>
    </row>
    <row r="117" spans="1:40" x14ac:dyDescent="0.2">
      <c r="A117" t="s">
        <v>1</v>
      </c>
      <c r="B117" s="3">
        <v>39661</v>
      </c>
      <c r="C117" s="3">
        <v>39692</v>
      </c>
      <c r="D117">
        <v>2008</v>
      </c>
      <c r="E117">
        <v>8</v>
      </c>
      <c r="F117" s="4">
        <v>97.619047620000003</v>
      </c>
      <c r="G117" s="13">
        <v>5.15</v>
      </c>
      <c r="H117" s="12">
        <v>7.0794580000000003E-3</v>
      </c>
      <c r="I117" s="13">
        <v>0.1363</v>
      </c>
      <c r="J117" s="13">
        <v>0.12829815999999999</v>
      </c>
      <c r="K117" s="13">
        <v>0.17319999999999999</v>
      </c>
      <c r="L117" s="13">
        <v>3.49E-2</v>
      </c>
      <c r="M117" s="13">
        <v>3.1899999999999998E-2</v>
      </c>
      <c r="N117" s="13">
        <v>0.59399999999999997</v>
      </c>
      <c r="O117" s="13">
        <v>9.01E-2</v>
      </c>
      <c r="P117" t="s">
        <v>60</v>
      </c>
      <c r="Q117" s="13">
        <v>0.33789999999999998</v>
      </c>
      <c r="R117" s="13">
        <v>0.39779999999999999</v>
      </c>
      <c r="S117" s="13"/>
      <c r="T117" s="13">
        <v>0.13490000000000002</v>
      </c>
      <c r="U117" t="s">
        <v>149</v>
      </c>
      <c r="V117" s="13">
        <v>6.8100000000000008E-2</v>
      </c>
      <c r="W117" s="13">
        <v>3.6</v>
      </c>
      <c r="X117" s="13">
        <v>25</v>
      </c>
      <c r="Y117" s="13">
        <v>14</v>
      </c>
      <c r="Z117" s="13">
        <v>0.27</v>
      </c>
      <c r="AA117" s="13">
        <v>1.7999999999999999E-2</v>
      </c>
      <c r="AB117" s="13">
        <v>0.89</v>
      </c>
      <c r="AC117" s="13">
        <v>4.8</v>
      </c>
      <c r="AD117" s="13">
        <v>0.1</v>
      </c>
      <c r="AE117" s="13">
        <v>0.12</v>
      </c>
      <c r="AF117" s="13">
        <v>1.2E-2</v>
      </c>
      <c r="AG117" s="13">
        <v>14</v>
      </c>
      <c r="AH117" s="13">
        <v>0.12</v>
      </c>
      <c r="AI117" s="13">
        <v>0.06</v>
      </c>
      <c r="AJ117" s="13"/>
      <c r="AK117" s="13"/>
      <c r="AL117" s="13">
        <v>7.1</v>
      </c>
      <c r="AM117" s="13">
        <v>0.12</v>
      </c>
    </row>
    <row r="118" spans="1:40" x14ac:dyDescent="0.2">
      <c r="A118" t="s">
        <v>1</v>
      </c>
      <c r="B118" s="3">
        <v>39692</v>
      </c>
      <c r="C118" s="3">
        <v>39722</v>
      </c>
      <c r="D118">
        <v>2008</v>
      </c>
      <c r="E118">
        <v>9</v>
      </c>
      <c r="F118" s="4">
        <v>0.69073083800000001</v>
      </c>
      <c r="G118" s="13">
        <v>5.2</v>
      </c>
      <c r="H118" s="12">
        <v>6.3095729999999997E-3</v>
      </c>
      <c r="I118" s="13">
        <v>0.53669999999999995</v>
      </c>
      <c r="J118" s="13">
        <v>0.52317725999999998</v>
      </c>
      <c r="K118" s="13">
        <v>0.29270000000000002</v>
      </c>
      <c r="L118" s="13">
        <v>0.21329999999999999</v>
      </c>
      <c r="M118" s="13">
        <v>0.25950000000000001</v>
      </c>
      <c r="N118" s="13">
        <v>1.613</v>
      </c>
      <c r="O118" s="13">
        <v>0.16500000000000001</v>
      </c>
      <c r="P118" s="13">
        <v>7.85E-2</v>
      </c>
      <c r="Q118" s="13">
        <v>0.32879999999999998</v>
      </c>
      <c r="R118" s="13">
        <v>0.13250000000000001</v>
      </c>
      <c r="S118" s="13"/>
      <c r="T118" s="13">
        <v>0.60559999999999992</v>
      </c>
      <c r="U118" s="13">
        <v>0.39229999999999998</v>
      </c>
      <c r="V118" s="13">
        <v>0.13279999999999997</v>
      </c>
      <c r="W118" s="13">
        <v>1.7</v>
      </c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</row>
    <row r="119" spans="1:40" x14ac:dyDescent="0.2">
      <c r="A119" t="s">
        <v>1</v>
      </c>
      <c r="B119" s="3">
        <v>39722</v>
      </c>
      <c r="C119" s="3">
        <v>39753</v>
      </c>
      <c r="D119">
        <v>2008</v>
      </c>
      <c r="E119">
        <v>10</v>
      </c>
      <c r="F119" s="4">
        <v>55.56086071</v>
      </c>
      <c r="G119" s="13">
        <v>5.05</v>
      </c>
      <c r="H119" s="12">
        <v>8.9125090000000008E-3</v>
      </c>
      <c r="I119" s="13">
        <v>0.182</v>
      </c>
      <c r="J119" s="13">
        <v>0.15066254000000001</v>
      </c>
      <c r="K119" s="13">
        <v>0.67830000000000001</v>
      </c>
      <c r="L119" s="13">
        <v>8.6099999999999996E-2</v>
      </c>
      <c r="M119" s="13">
        <v>3.8199999999999998E-2</v>
      </c>
      <c r="N119" s="13">
        <v>0.995</v>
      </c>
      <c r="O119" s="13">
        <v>0.25380000000000003</v>
      </c>
      <c r="P119" s="13">
        <v>0.104</v>
      </c>
      <c r="Q119" s="13">
        <v>0.61399999999999999</v>
      </c>
      <c r="R119" s="13">
        <v>0.9728</v>
      </c>
      <c r="S119" s="13"/>
      <c r="T119" s="13">
        <v>0.18609999999999999</v>
      </c>
      <c r="U119" t="s">
        <v>149</v>
      </c>
      <c r="V119" s="13">
        <v>6.1800000000000008E-2</v>
      </c>
      <c r="W119" s="13">
        <v>4.0999999999999996</v>
      </c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>
        <v>4.3</v>
      </c>
      <c r="AM119" s="13">
        <v>0.08</v>
      </c>
    </row>
    <row r="120" spans="1:40" x14ac:dyDescent="0.2">
      <c r="A120" t="s">
        <v>1</v>
      </c>
      <c r="B120" s="3">
        <v>39753</v>
      </c>
      <c r="C120" s="3">
        <v>39783</v>
      </c>
      <c r="D120">
        <v>2008</v>
      </c>
      <c r="E120">
        <v>11</v>
      </c>
      <c r="F120" s="4">
        <v>34.030430350000003</v>
      </c>
      <c r="G120" s="13">
        <v>5.04</v>
      </c>
      <c r="H120" s="12">
        <v>9.120108E-3</v>
      </c>
      <c r="I120" s="13">
        <v>0.126</v>
      </c>
      <c r="J120" s="13">
        <v>0.10501133999999999</v>
      </c>
      <c r="K120" s="13">
        <v>0.45429999999999998</v>
      </c>
      <c r="L120" s="13">
        <v>0.1391</v>
      </c>
      <c r="M120" s="13">
        <v>2.6599999999999999E-2</v>
      </c>
      <c r="N120" s="13">
        <v>0.79200000000000004</v>
      </c>
      <c r="O120" s="13">
        <v>0.17180000000000001</v>
      </c>
      <c r="P120" t="s">
        <v>60</v>
      </c>
      <c r="Q120" s="13">
        <v>0.53049999999999997</v>
      </c>
      <c r="R120" s="13">
        <v>0.1585</v>
      </c>
      <c r="S120" s="13"/>
      <c r="T120" s="13">
        <v>0.23910000000000001</v>
      </c>
      <c r="U120" t="s">
        <v>149</v>
      </c>
      <c r="V120" s="13">
        <v>7.3400000000000007E-2</v>
      </c>
      <c r="W120" s="13">
        <v>1.6</v>
      </c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>
        <v>1.8</v>
      </c>
      <c r="AM120" s="13">
        <v>0.03</v>
      </c>
    </row>
    <row r="121" spans="1:40" x14ac:dyDescent="0.2">
      <c r="A121" t="s">
        <v>1</v>
      </c>
      <c r="B121" s="3">
        <v>39783</v>
      </c>
      <c r="C121" s="3">
        <v>39814</v>
      </c>
      <c r="D121">
        <v>2008</v>
      </c>
      <c r="E121">
        <v>12</v>
      </c>
      <c r="F121" s="4">
        <v>55.420804689999997</v>
      </c>
      <c r="G121" s="13">
        <v>4.8899999999999997</v>
      </c>
      <c r="H121" s="12">
        <v>1.2882496E-2</v>
      </c>
      <c r="I121" s="13">
        <v>0.1474</v>
      </c>
      <c r="J121" s="13">
        <v>0.13339677999999999</v>
      </c>
      <c r="K121" s="13">
        <v>0.30309999999999998</v>
      </c>
      <c r="L121" s="13">
        <v>0.20630000000000001</v>
      </c>
      <c r="M121" s="13">
        <v>5.2999999999999999E-2</v>
      </c>
      <c r="N121" s="13">
        <v>0.93500000000000005</v>
      </c>
      <c r="O121" s="13">
        <v>0.13689999999999999</v>
      </c>
      <c r="P121" s="13">
        <v>5.8299999999999998E-2</v>
      </c>
      <c r="Q121" s="13">
        <v>0.1782</v>
      </c>
      <c r="R121" t="s">
        <v>165</v>
      </c>
      <c r="S121" s="13"/>
      <c r="T121" s="13">
        <v>0.30630000000000002</v>
      </c>
      <c r="U121" t="s">
        <v>149</v>
      </c>
      <c r="V121" s="13">
        <v>4.7000000000000007E-2</v>
      </c>
      <c r="W121" s="13">
        <v>1.1000000000000001</v>
      </c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>
        <v>1.3</v>
      </c>
      <c r="AM121" s="13">
        <v>0.03</v>
      </c>
    </row>
    <row r="122" spans="1:40" x14ac:dyDescent="0.2">
      <c r="A122" t="s">
        <v>1</v>
      </c>
      <c r="B122" s="3">
        <v>39814</v>
      </c>
      <c r="C122" s="3">
        <v>39845</v>
      </c>
      <c r="D122">
        <v>2009</v>
      </c>
      <c r="E122">
        <v>1</v>
      </c>
      <c r="F122" s="4">
        <v>22.50127324</v>
      </c>
      <c r="G122" s="13">
        <v>4.5199999999999996</v>
      </c>
      <c r="H122" s="12">
        <v>3.0199516999999999E-2</v>
      </c>
      <c r="I122" s="13">
        <v>0.51439999999999997</v>
      </c>
      <c r="J122" s="13">
        <v>0.49915399999999999</v>
      </c>
      <c r="K122" s="13">
        <v>0.33</v>
      </c>
      <c r="L122" s="13">
        <v>0.24629999999999999</v>
      </c>
      <c r="M122" s="13">
        <v>0.16420000000000001</v>
      </c>
      <c r="N122" s="13">
        <v>1.728</v>
      </c>
      <c r="O122" s="13">
        <v>0.14230000000000001</v>
      </c>
      <c r="P122" t="s">
        <v>60</v>
      </c>
      <c r="Q122" s="13">
        <v>0.1835</v>
      </c>
      <c r="R122" s="13">
        <v>0.09</v>
      </c>
      <c r="S122" s="13"/>
      <c r="T122" s="13">
        <v>0.46009999999999995</v>
      </c>
      <c r="U122" s="13">
        <v>0.21379999999999999</v>
      </c>
      <c r="V122" s="13">
        <v>4.9599999999999977E-2</v>
      </c>
      <c r="W122" s="13">
        <v>1.1000000000000001</v>
      </c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>
        <v>2.2999999999999998</v>
      </c>
      <c r="AM122" s="13">
        <v>0.06</v>
      </c>
    </row>
    <row r="123" spans="1:40" x14ac:dyDescent="0.2">
      <c r="A123" t="s">
        <v>1</v>
      </c>
      <c r="B123" s="3">
        <v>39845</v>
      </c>
      <c r="C123" s="3">
        <v>39873</v>
      </c>
      <c r="D123">
        <v>2009</v>
      </c>
      <c r="E123">
        <v>2</v>
      </c>
      <c r="F123" s="4">
        <v>31.668576519999998</v>
      </c>
      <c r="G123" s="13">
        <v>4.72</v>
      </c>
      <c r="H123" s="12">
        <v>1.9054607000000001E-2</v>
      </c>
      <c r="I123" s="13">
        <v>0.25569999999999998</v>
      </c>
      <c r="J123" s="13">
        <v>0.24594256</v>
      </c>
      <c r="K123" s="13">
        <v>0.2112</v>
      </c>
      <c r="L123" s="13">
        <v>0.24729999999999999</v>
      </c>
      <c r="M123" s="13">
        <v>0.108</v>
      </c>
      <c r="N123" s="13">
        <v>1.228</v>
      </c>
      <c r="O123" s="13">
        <v>0.25569999999999998</v>
      </c>
      <c r="P123" s="13">
        <v>0.25569999999999998</v>
      </c>
      <c r="Q123" s="13">
        <v>0.2177</v>
      </c>
      <c r="R123" s="13">
        <v>0.2177</v>
      </c>
      <c r="S123" s="13"/>
      <c r="T123" s="13">
        <v>0.3473</v>
      </c>
      <c r="U123" t="s">
        <v>149</v>
      </c>
      <c r="V123" s="13">
        <v>-7.9999999999999932E-3</v>
      </c>
      <c r="W123" s="13">
        <v>0.6</v>
      </c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>
        <v>1.6</v>
      </c>
      <c r="AM123" s="13">
        <v>0.06</v>
      </c>
    </row>
    <row r="124" spans="1:40" x14ac:dyDescent="0.2">
      <c r="A124" t="s">
        <v>1</v>
      </c>
      <c r="B124" s="3">
        <v>39873</v>
      </c>
      <c r="C124" s="3">
        <v>39904</v>
      </c>
      <c r="D124">
        <v>2009</v>
      </c>
      <c r="E124">
        <v>3</v>
      </c>
      <c r="F124" s="4">
        <v>20.858798060000002</v>
      </c>
      <c r="G124" s="13">
        <v>4.55</v>
      </c>
      <c r="H124" s="12">
        <v>2.8183829000000001E-2</v>
      </c>
      <c r="I124" s="13">
        <v>0.60980000000000001</v>
      </c>
      <c r="J124" s="13">
        <v>0.59285845999999998</v>
      </c>
      <c r="K124" s="13">
        <v>0.36670000000000003</v>
      </c>
      <c r="L124" s="13">
        <v>0.28079999999999999</v>
      </c>
      <c r="M124" s="13">
        <v>0.2092</v>
      </c>
      <c r="N124" s="13">
        <v>1.9330000000000001</v>
      </c>
      <c r="O124" s="13">
        <v>0.1918</v>
      </c>
      <c r="P124" s="13">
        <v>5.7000000000000002E-2</v>
      </c>
      <c r="Q124" s="13">
        <v>0.30320000000000003</v>
      </c>
      <c r="R124" s="13">
        <v>0.3004</v>
      </c>
      <c r="S124" s="13"/>
      <c r="T124" s="13">
        <v>0.55289999999999995</v>
      </c>
      <c r="U124" s="13">
        <v>0.27210000000000001</v>
      </c>
      <c r="V124" s="13">
        <v>6.2900000000000011E-2</v>
      </c>
      <c r="W124" s="13">
        <v>2.2000000000000002</v>
      </c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>
        <v>3.5</v>
      </c>
      <c r="AM124" s="13">
        <v>0.17</v>
      </c>
      <c r="AN124" t="s">
        <v>28</v>
      </c>
    </row>
    <row r="125" spans="1:40" x14ac:dyDescent="0.2">
      <c r="A125" t="s">
        <v>1</v>
      </c>
      <c r="B125" s="3">
        <v>39904</v>
      </c>
      <c r="C125" s="3">
        <v>39934</v>
      </c>
      <c r="D125">
        <v>2009</v>
      </c>
      <c r="E125">
        <v>4</v>
      </c>
      <c r="F125" s="4">
        <v>15.129233510000001</v>
      </c>
      <c r="G125" s="13">
        <v>4.76</v>
      </c>
      <c r="H125" s="12">
        <v>1.7378008E-2</v>
      </c>
      <c r="I125" s="13">
        <v>0.47789999999999999</v>
      </c>
      <c r="J125" s="13">
        <v>0.45023543999999999</v>
      </c>
      <c r="K125" s="13">
        <v>0.5988</v>
      </c>
      <c r="L125" s="13">
        <v>0.38040000000000002</v>
      </c>
      <c r="M125" s="13">
        <v>0.113</v>
      </c>
      <c r="N125" s="13">
        <v>1.7889999999999999</v>
      </c>
      <c r="O125" s="13">
        <v>0.31490000000000001</v>
      </c>
      <c r="P125" s="13">
        <v>0.1159</v>
      </c>
      <c r="Q125" s="13">
        <v>0.37180000000000002</v>
      </c>
      <c r="R125" s="13">
        <v>0.84399999999999997</v>
      </c>
      <c r="S125" s="13"/>
      <c r="T125" s="13">
        <v>0.65440000000000009</v>
      </c>
      <c r="U125" s="13">
        <v>0.27400000000000002</v>
      </c>
      <c r="V125" s="13">
        <v>0.16100000000000003</v>
      </c>
      <c r="W125" s="13">
        <v>5.7</v>
      </c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>
        <v>4.5999999999999996</v>
      </c>
      <c r="AM125" s="13">
        <v>0.22</v>
      </c>
      <c r="AN125" t="s">
        <v>53</v>
      </c>
    </row>
    <row r="126" spans="1:40" x14ac:dyDescent="0.2">
      <c r="A126" t="s">
        <v>1</v>
      </c>
      <c r="B126" s="3">
        <v>39934</v>
      </c>
      <c r="C126" s="3">
        <v>39965</v>
      </c>
      <c r="D126">
        <v>2009</v>
      </c>
      <c r="E126">
        <v>5</v>
      </c>
      <c r="F126" s="4">
        <v>22.291189200000002</v>
      </c>
      <c r="G126" s="13">
        <v>4.9000000000000004</v>
      </c>
      <c r="H126" s="12">
        <v>1.2589253999999999E-2</v>
      </c>
      <c r="I126" s="13">
        <v>0.48770000000000002</v>
      </c>
      <c r="J126" s="13">
        <v>0.44825905999999999</v>
      </c>
      <c r="K126" s="13">
        <v>0.85370000000000001</v>
      </c>
      <c r="L126" s="13">
        <v>8.1900000000000001E-2</v>
      </c>
      <c r="M126" s="13">
        <v>7.6700000000000004E-2</v>
      </c>
      <c r="N126" s="13">
        <v>1.7729999999999999</v>
      </c>
      <c r="O126" s="13">
        <v>0.4415</v>
      </c>
      <c r="P126" s="13">
        <v>0.16470000000000001</v>
      </c>
      <c r="Q126" s="13">
        <v>0.52390000000000003</v>
      </c>
      <c r="R126" s="13">
        <v>1.3912</v>
      </c>
      <c r="S126" s="13"/>
      <c r="T126" s="13">
        <v>0.43689999999999996</v>
      </c>
      <c r="U126" s="13">
        <v>0.35499999999999998</v>
      </c>
      <c r="V126" s="13">
        <v>0.27829999999999999</v>
      </c>
      <c r="W126" s="13">
        <v>16</v>
      </c>
      <c r="X126" s="13"/>
      <c r="Y126" s="13"/>
      <c r="Z126" s="13">
        <v>0.49</v>
      </c>
      <c r="AA126" s="13">
        <v>4.3999999999999997E-2</v>
      </c>
      <c r="AB126" s="13">
        <v>2.5</v>
      </c>
      <c r="AC126" s="13">
        <v>11</v>
      </c>
      <c r="AD126" s="13">
        <v>0.23</v>
      </c>
      <c r="AE126" s="13">
        <v>0.27</v>
      </c>
      <c r="AF126" s="13">
        <v>2.5999999999999999E-2</v>
      </c>
      <c r="AG126" s="13"/>
      <c r="AH126" s="13">
        <v>0.34</v>
      </c>
      <c r="AI126" s="13">
        <v>0.13</v>
      </c>
      <c r="AJ126" s="13"/>
      <c r="AK126" s="13"/>
      <c r="AL126" s="13">
        <v>16</v>
      </c>
      <c r="AM126" s="13">
        <v>0.62</v>
      </c>
      <c r="AN126" t="s">
        <v>29</v>
      </c>
    </row>
    <row r="127" spans="1:40" x14ac:dyDescent="0.2">
      <c r="A127" t="s">
        <v>1</v>
      </c>
      <c r="B127" s="3">
        <v>39966</v>
      </c>
      <c r="C127" s="3">
        <v>39993</v>
      </c>
      <c r="D127">
        <v>2009</v>
      </c>
      <c r="E127">
        <v>6</v>
      </c>
      <c r="F127" s="4">
        <v>31.63880253</v>
      </c>
      <c r="G127" s="13">
        <v>5.17</v>
      </c>
      <c r="H127" s="12">
        <v>6.7608299999999998E-3</v>
      </c>
      <c r="I127" s="13">
        <v>0.23180000000000001</v>
      </c>
      <c r="J127" s="13">
        <v>0.21211418000000001</v>
      </c>
      <c r="K127" s="13">
        <v>0.42609999999999998</v>
      </c>
      <c r="L127" s="13">
        <v>5.7299999999999997E-2</v>
      </c>
      <c r="M127" s="13">
        <v>3.5000000000000003E-2</v>
      </c>
      <c r="N127" s="13">
        <v>0.89200000000000002</v>
      </c>
      <c r="O127" s="13">
        <v>0.21299999999999999</v>
      </c>
      <c r="P127" s="13">
        <v>6.0999999999999999E-2</v>
      </c>
      <c r="Q127" s="13">
        <v>0.38500000000000001</v>
      </c>
      <c r="R127" s="13">
        <v>0.67700000000000005</v>
      </c>
      <c r="S127" s="13"/>
      <c r="T127" s="13">
        <v>0.1573</v>
      </c>
      <c r="U127" t="s">
        <v>149</v>
      </c>
      <c r="V127" s="13">
        <v>6.5000000000000002E-2</v>
      </c>
      <c r="W127" s="13">
        <v>5.5</v>
      </c>
      <c r="X127" s="13">
        <v>37</v>
      </c>
      <c r="Y127" s="13">
        <v>36</v>
      </c>
      <c r="Z127" s="13">
        <v>0.62</v>
      </c>
      <c r="AA127" s="13">
        <v>3.9E-2</v>
      </c>
      <c r="AB127" s="13">
        <v>2.2000000000000002</v>
      </c>
      <c r="AC127" s="13">
        <v>16</v>
      </c>
      <c r="AD127" s="13">
        <v>0.3</v>
      </c>
      <c r="AE127" s="13">
        <v>0.37</v>
      </c>
      <c r="AF127" s="13">
        <v>3.2000000000000001E-2</v>
      </c>
      <c r="AG127" s="13">
        <v>37</v>
      </c>
      <c r="AH127" s="13">
        <v>0.18</v>
      </c>
      <c r="AI127" s="13">
        <v>0.08</v>
      </c>
      <c r="AJ127" s="13">
        <v>0.1</v>
      </c>
      <c r="AK127" s="13"/>
      <c r="AL127" s="13">
        <v>6.6</v>
      </c>
      <c r="AM127" s="13">
        <v>0.2</v>
      </c>
    </row>
    <row r="128" spans="1:40" x14ac:dyDescent="0.2">
      <c r="A128" t="s">
        <v>1</v>
      </c>
      <c r="B128" s="3">
        <v>39993</v>
      </c>
      <c r="C128" s="3">
        <v>40021</v>
      </c>
      <c r="D128">
        <v>2009</v>
      </c>
      <c r="E128">
        <v>7</v>
      </c>
      <c r="F128" s="4">
        <v>101.20530410000001</v>
      </c>
      <c r="G128" s="13">
        <v>5.17</v>
      </c>
      <c r="H128" s="12">
        <v>6.7608299999999998E-3</v>
      </c>
      <c r="I128" s="13">
        <v>0.10979999999999999</v>
      </c>
      <c r="J128" s="13">
        <v>0.10190904000000001</v>
      </c>
      <c r="K128" s="13">
        <v>0.17080000000000001</v>
      </c>
      <c r="L128" s="13">
        <v>3.4299999999999997E-2</v>
      </c>
      <c r="M128" t="s">
        <v>155</v>
      </c>
      <c r="N128" s="13">
        <v>0.59099999999999997</v>
      </c>
      <c r="O128" t="s">
        <v>156</v>
      </c>
      <c r="P128" t="s">
        <v>60</v>
      </c>
      <c r="Q128" s="13">
        <v>0.14299999999999999</v>
      </c>
      <c r="R128" s="13">
        <v>0.44700000000000001</v>
      </c>
      <c r="S128" s="13"/>
      <c r="T128" s="13">
        <v>0.1343</v>
      </c>
      <c r="U128" t="s">
        <v>149</v>
      </c>
      <c r="V128" s="13">
        <v>9.0000000000000011E-2</v>
      </c>
      <c r="W128" s="13">
        <v>3.6</v>
      </c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>
        <v>5.2</v>
      </c>
      <c r="AM128" s="13">
        <v>0.13</v>
      </c>
    </row>
    <row r="129" spans="1:40" x14ac:dyDescent="0.2">
      <c r="A129" t="s">
        <v>1</v>
      </c>
      <c r="B129" s="3">
        <v>40021</v>
      </c>
      <c r="C129" s="3">
        <v>40056</v>
      </c>
      <c r="D129">
        <v>2009</v>
      </c>
      <c r="E129">
        <v>8</v>
      </c>
      <c r="F129" s="4">
        <v>73.309808270000005</v>
      </c>
      <c r="G129" s="13">
        <v>5.13</v>
      </c>
      <c r="H129" s="12">
        <v>7.4131020000000004E-3</v>
      </c>
      <c r="I129" s="13">
        <v>0.2409</v>
      </c>
      <c r="J129" s="13">
        <v>0.23030634</v>
      </c>
      <c r="K129" s="13">
        <v>0.2293</v>
      </c>
      <c r="L129" s="13">
        <v>0.16739999999999999</v>
      </c>
      <c r="M129" s="13">
        <v>0.192</v>
      </c>
      <c r="N129" s="13">
        <v>0.90600000000000003</v>
      </c>
      <c r="O129" s="13">
        <v>0.14899999999999999</v>
      </c>
      <c r="P129" t="s">
        <v>60</v>
      </c>
      <c r="Q129" s="13">
        <v>0.22600000000000001</v>
      </c>
      <c r="R129" s="13">
        <v>0.439</v>
      </c>
      <c r="S129" s="13"/>
      <c r="T129" s="13">
        <v>0.4854</v>
      </c>
      <c r="U129" s="13">
        <v>0.318</v>
      </c>
      <c r="V129" s="13">
        <v>0.126</v>
      </c>
      <c r="W129" s="13">
        <v>3.8</v>
      </c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>
        <v>5.8</v>
      </c>
      <c r="AM129" s="13">
        <v>0.14000000000000001</v>
      </c>
    </row>
    <row r="130" spans="1:40" x14ac:dyDescent="0.2">
      <c r="A130" t="s">
        <v>1</v>
      </c>
      <c r="B130" s="3">
        <v>40056</v>
      </c>
      <c r="C130" s="3">
        <v>40085</v>
      </c>
      <c r="D130">
        <v>2009</v>
      </c>
      <c r="E130">
        <v>9</v>
      </c>
      <c r="F130" s="4">
        <v>42.672636169999997</v>
      </c>
      <c r="G130" s="13">
        <v>5.42</v>
      </c>
      <c r="H130" s="12">
        <v>3.8018940000000001E-3</v>
      </c>
      <c r="I130" s="13">
        <v>0.20200000000000001</v>
      </c>
      <c r="J130" s="13">
        <v>0.18380182</v>
      </c>
      <c r="K130" s="13">
        <v>0.39389999999999997</v>
      </c>
      <c r="L130" s="13">
        <v>0.16259999999999999</v>
      </c>
      <c r="M130" s="13">
        <v>0.19400000000000001</v>
      </c>
      <c r="N130" s="13">
        <v>0.82</v>
      </c>
      <c r="O130" s="13">
        <v>0.124</v>
      </c>
      <c r="P130" t="s">
        <v>60</v>
      </c>
      <c r="Q130" s="13">
        <v>0.36499999999999999</v>
      </c>
      <c r="R130" s="13">
        <v>0.50700000000000001</v>
      </c>
      <c r="S130" s="13"/>
      <c r="T130" s="13">
        <v>0.59760000000000002</v>
      </c>
      <c r="U130" s="13">
        <v>0.435</v>
      </c>
      <c r="V130" s="13">
        <v>0.24099999999999999</v>
      </c>
      <c r="W130" s="13">
        <v>2.7</v>
      </c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>
        <v>6.3</v>
      </c>
      <c r="AM130" s="13">
        <v>0.14000000000000001</v>
      </c>
    </row>
    <row r="131" spans="1:40" x14ac:dyDescent="0.2">
      <c r="A131" t="s">
        <v>1</v>
      </c>
      <c r="B131" s="3">
        <v>40085</v>
      </c>
      <c r="C131" s="3">
        <v>40120</v>
      </c>
      <c r="D131">
        <v>2009</v>
      </c>
      <c r="E131">
        <v>10</v>
      </c>
      <c r="F131" s="4">
        <v>56.971043080000001</v>
      </c>
      <c r="G131" s="13">
        <v>5.24</v>
      </c>
      <c r="H131" s="12">
        <v>5.7543990000000003E-3</v>
      </c>
      <c r="I131" s="13">
        <v>0.1101</v>
      </c>
      <c r="J131" s="13">
        <v>8.7688379999999996E-2</v>
      </c>
      <c r="K131" s="13">
        <v>0.48509999999999998</v>
      </c>
      <c r="L131" t="s">
        <v>148</v>
      </c>
      <c r="M131" t="s">
        <v>155</v>
      </c>
      <c r="N131" s="13">
        <v>0.66200000000000003</v>
      </c>
      <c r="O131" s="13">
        <v>0.124</v>
      </c>
      <c r="P131" t="s">
        <v>60</v>
      </c>
      <c r="Q131" s="13">
        <v>0.26700000000000002</v>
      </c>
      <c r="R131" s="13">
        <v>0.49099999999999999</v>
      </c>
      <c r="S131" s="13"/>
      <c r="T131" s="13">
        <v>0.10500000000000001</v>
      </c>
      <c r="U131" t="s">
        <v>149</v>
      </c>
      <c r="V131" s="13">
        <v>9.0000000000000011E-2</v>
      </c>
      <c r="W131" s="13">
        <v>3.7</v>
      </c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>
        <v>2.8</v>
      </c>
      <c r="AM131" s="13" t="s">
        <v>36</v>
      </c>
    </row>
    <row r="132" spans="1:40" x14ac:dyDescent="0.2">
      <c r="A132" t="s">
        <v>1</v>
      </c>
      <c r="B132" s="3">
        <v>40119</v>
      </c>
      <c r="C132" s="3">
        <v>40147</v>
      </c>
      <c r="D132">
        <v>2009</v>
      </c>
      <c r="E132">
        <v>11</v>
      </c>
      <c r="F132" s="4">
        <v>57.233924309999999</v>
      </c>
      <c r="G132" s="13">
        <v>4.9800000000000004</v>
      </c>
      <c r="H132" s="12">
        <v>1.0471285E-2</v>
      </c>
      <c r="I132" s="13">
        <v>0.15590000000000001</v>
      </c>
      <c r="J132" s="13">
        <v>0.14438696000000001</v>
      </c>
      <c r="K132" s="13">
        <v>0.2492</v>
      </c>
      <c r="L132" s="13">
        <v>0.1222</v>
      </c>
      <c r="M132" t="s">
        <v>155</v>
      </c>
      <c r="N132" s="13">
        <v>0.79200000000000004</v>
      </c>
      <c r="O132" s="13">
        <v>0.108</v>
      </c>
      <c r="P132" t="s">
        <v>60</v>
      </c>
      <c r="Q132" s="13">
        <v>0.245</v>
      </c>
      <c r="R132" s="13">
        <v>0.28499999999999998</v>
      </c>
      <c r="S132" s="13"/>
      <c r="T132" s="13">
        <v>0.22220000000000001</v>
      </c>
      <c r="U132" t="s">
        <v>149</v>
      </c>
      <c r="V132" s="13">
        <v>9.0000000000000011E-2</v>
      </c>
      <c r="W132" s="13">
        <v>2.4</v>
      </c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>
        <v>2.9</v>
      </c>
      <c r="AM132" s="13">
        <v>7.0000000000000007E-2</v>
      </c>
    </row>
    <row r="133" spans="1:40" x14ac:dyDescent="0.2">
      <c r="A133" t="s">
        <v>1</v>
      </c>
      <c r="B133" s="3">
        <v>40147</v>
      </c>
      <c r="C133" s="3">
        <v>40180</v>
      </c>
      <c r="D133">
        <v>2009</v>
      </c>
      <c r="E133">
        <v>12</v>
      </c>
      <c r="F133" s="4">
        <v>45.92948749</v>
      </c>
      <c r="G133" s="13">
        <v>4.7699999999999996</v>
      </c>
      <c r="H133" s="12">
        <v>1.6982437E-2</v>
      </c>
      <c r="I133" s="13">
        <v>0.23039999999999999</v>
      </c>
      <c r="J133" s="13">
        <v>0.21982482</v>
      </c>
      <c r="K133" s="13">
        <v>0.22889999999999999</v>
      </c>
      <c r="L133" s="13">
        <v>0.21920000000000001</v>
      </c>
      <c r="M133" s="13">
        <v>7.5999999999999998E-2</v>
      </c>
      <c r="N133" s="13">
        <v>1.151</v>
      </c>
      <c r="O133" t="s">
        <v>156</v>
      </c>
      <c r="P133" t="s">
        <v>60</v>
      </c>
      <c r="Q133" s="13">
        <v>0.18099999999999999</v>
      </c>
      <c r="R133" t="s">
        <v>166</v>
      </c>
      <c r="S133" s="13"/>
      <c r="T133" s="13">
        <v>0.31920000000000004</v>
      </c>
      <c r="U133" t="s">
        <v>149</v>
      </c>
      <c r="V133" s="13">
        <v>2.4000000000000007E-2</v>
      </c>
      <c r="W133" s="13">
        <v>2</v>
      </c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>
        <v>2</v>
      </c>
      <c r="AM133" s="13">
        <v>0.13</v>
      </c>
      <c r="AN133" t="s">
        <v>30</v>
      </c>
    </row>
    <row r="134" spans="1:40" x14ac:dyDescent="0.2">
      <c r="A134" t="s">
        <v>1</v>
      </c>
      <c r="B134" s="3">
        <v>40180</v>
      </c>
      <c r="C134" s="3">
        <v>40211</v>
      </c>
      <c r="D134">
        <v>2010</v>
      </c>
      <c r="E134">
        <v>1</v>
      </c>
      <c r="F134" s="4">
        <v>28.914447330000002</v>
      </c>
      <c r="G134" s="13">
        <v>4.59</v>
      </c>
      <c r="H134" s="12">
        <v>2.5703957999999999E-2</v>
      </c>
      <c r="I134" s="13">
        <v>0.23369999999999999</v>
      </c>
      <c r="J134" s="13">
        <v>0.21920244</v>
      </c>
      <c r="K134" s="13">
        <v>0.31380000000000002</v>
      </c>
      <c r="L134" s="13">
        <v>0.31440000000000001</v>
      </c>
      <c r="M134" s="13">
        <v>0.09</v>
      </c>
      <c r="N134" s="13">
        <v>1.407</v>
      </c>
      <c r="O134" t="s">
        <v>156</v>
      </c>
      <c r="P134" t="s">
        <v>60</v>
      </c>
      <c r="Q134" s="13">
        <v>0.193</v>
      </c>
      <c r="R134" t="s">
        <v>166</v>
      </c>
      <c r="S134" s="13"/>
      <c r="T134" s="13">
        <v>0.41439999999999999</v>
      </c>
      <c r="U134" t="s">
        <v>149</v>
      </c>
      <c r="V134" s="13">
        <v>1.0000000000000009E-2</v>
      </c>
      <c r="W134" s="13">
        <v>0.6</v>
      </c>
      <c r="X134" s="13"/>
      <c r="Y134" s="13"/>
      <c r="Z134" s="13">
        <v>0.73</v>
      </c>
      <c r="AA134" s="13">
        <v>2.5000000000000001E-2</v>
      </c>
      <c r="AB134" s="13">
        <v>0.55000000000000004</v>
      </c>
      <c r="AC134" s="13">
        <v>7</v>
      </c>
      <c r="AD134" s="13">
        <v>0.87</v>
      </c>
      <c r="AE134" s="13">
        <v>0.19</v>
      </c>
      <c r="AF134" s="13">
        <v>0.01</v>
      </c>
      <c r="AG134" s="13"/>
      <c r="AH134" s="13">
        <v>0.28000000000000003</v>
      </c>
      <c r="AI134" s="13">
        <v>7.0000000000000007E-2</v>
      </c>
      <c r="AJ134" s="13">
        <v>2.5000000000000001E-2</v>
      </c>
      <c r="AK134" s="13"/>
      <c r="AL134" s="13"/>
      <c r="AM134" s="13"/>
    </row>
    <row r="135" spans="1:40" x14ac:dyDescent="0.2">
      <c r="A135" t="s">
        <v>1</v>
      </c>
      <c r="B135" s="3">
        <v>40211</v>
      </c>
      <c r="C135" s="3">
        <v>40238</v>
      </c>
      <c r="D135">
        <v>2010</v>
      </c>
      <c r="E135">
        <v>2</v>
      </c>
      <c r="F135" s="4">
        <v>29.745737689999999</v>
      </c>
      <c r="G135" s="13">
        <v>4.6900000000000004</v>
      </c>
      <c r="H135" s="12">
        <v>2.0417378999999999E-2</v>
      </c>
      <c r="I135" s="13">
        <v>0.187</v>
      </c>
      <c r="J135" s="13">
        <v>0.17689605999999999</v>
      </c>
      <c r="K135" s="13">
        <v>0.21870000000000001</v>
      </c>
      <c r="L135" s="13">
        <v>0.29970000000000002</v>
      </c>
      <c r="M135" s="13">
        <v>7.1999999999999995E-2</v>
      </c>
      <c r="N135" s="13">
        <v>1.2310000000000001</v>
      </c>
      <c r="O135" t="s">
        <v>156</v>
      </c>
      <c r="P135" t="s">
        <v>60</v>
      </c>
      <c r="Q135" s="13">
        <v>0.19700000000000001</v>
      </c>
      <c r="R135" t="s">
        <v>166</v>
      </c>
      <c r="S135" s="13"/>
      <c r="T135" s="13">
        <v>0.39970000000000006</v>
      </c>
      <c r="U135" t="s">
        <v>149</v>
      </c>
      <c r="V135" s="13">
        <v>2.8000000000000011E-2</v>
      </c>
      <c r="W135" s="13">
        <v>0.7</v>
      </c>
      <c r="X135" s="13"/>
      <c r="Y135" s="13"/>
      <c r="Z135" s="13">
        <v>0.62</v>
      </c>
      <c r="AA135" s="13">
        <v>2.1999999999999999E-2</v>
      </c>
      <c r="AB135" s="13">
        <v>0.95</v>
      </c>
      <c r="AC135" s="13">
        <v>8.1</v>
      </c>
      <c r="AD135" s="13">
        <v>0.76</v>
      </c>
      <c r="AE135" s="13">
        <v>0.17</v>
      </c>
      <c r="AF135" s="13">
        <v>0.02</v>
      </c>
      <c r="AG135" s="13"/>
      <c r="AH135" s="13">
        <v>0.22</v>
      </c>
      <c r="AI135" s="13">
        <v>0.06</v>
      </c>
      <c r="AJ135" s="13">
        <v>0.09</v>
      </c>
      <c r="AK135" s="13"/>
      <c r="AL135" s="13"/>
      <c r="AM135" s="13"/>
    </row>
    <row r="136" spans="1:40" x14ac:dyDescent="0.2">
      <c r="A136" t="s">
        <v>1</v>
      </c>
      <c r="B136" s="3">
        <v>40238</v>
      </c>
      <c r="C136" s="3">
        <v>40265</v>
      </c>
      <c r="D136">
        <v>2010</v>
      </c>
      <c r="E136">
        <v>3</v>
      </c>
      <c r="F136" s="4">
        <v>33.58524267</v>
      </c>
      <c r="G136" s="13">
        <v>5.04</v>
      </c>
      <c r="H136" s="12">
        <v>9.120108E-3</v>
      </c>
      <c r="I136" s="13">
        <v>0.26929999999999998</v>
      </c>
      <c r="J136" s="13">
        <v>0.25020091999999999</v>
      </c>
      <c r="K136" s="13">
        <v>0.41339999999999999</v>
      </c>
      <c r="L136" s="13">
        <v>0.21709999999999999</v>
      </c>
      <c r="M136" s="13">
        <v>0.184</v>
      </c>
      <c r="N136" s="13">
        <v>1.0349999999999999</v>
      </c>
      <c r="O136" t="s">
        <v>156</v>
      </c>
      <c r="P136" t="s">
        <v>60</v>
      </c>
      <c r="Q136" s="13">
        <v>0.24529999999999999</v>
      </c>
      <c r="R136" s="13">
        <v>0.44169999999999998</v>
      </c>
      <c r="S136" s="13"/>
      <c r="T136" s="13">
        <v>0.53710000000000002</v>
      </c>
      <c r="U136" s="13">
        <v>0.32</v>
      </c>
      <c r="V136" s="13">
        <v>0.13600000000000001</v>
      </c>
      <c r="W136" s="13">
        <v>2.2999999999999998</v>
      </c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</row>
    <row r="137" spans="1:40" x14ac:dyDescent="0.2">
      <c r="A137" t="s">
        <v>1</v>
      </c>
      <c r="B137" s="3">
        <v>40265</v>
      </c>
      <c r="C137" s="3">
        <v>40301</v>
      </c>
      <c r="D137">
        <v>2010</v>
      </c>
      <c r="E137">
        <v>4</v>
      </c>
      <c r="F137" s="4">
        <v>16.589664160000002</v>
      </c>
      <c r="G137" s="13">
        <v>4.91</v>
      </c>
      <c r="H137" s="12">
        <v>1.2302688000000001E-2</v>
      </c>
      <c r="I137" s="13">
        <v>0.57199999999999995</v>
      </c>
      <c r="J137" s="13">
        <v>0.53286860000000003</v>
      </c>
      <c r="K137" s="13">
        <v>0.84699999999999998</v>
      </c>
      <c r="L137" s="13">
        <v>0.13600000000000001</v>
      </c>
      <c r="M137" t="s">
        <v>155</v>
      </c>
      <c r="N137" s="13">
        <v>1.8340000000000001</v>
      </c>
      <c r="O137" s="13">
        <v>0.37109999999999999</v>
      </c>
      <c r="P137" s="13">
        <v>0.19969999999999999</v>
      </c>
      <c r="Q137" s="13">
        <v>0.45219999999999999</v>
      </c>
      <c r="R137" s="13">
        <v>1.5672999999999999</v>
      </c>
      <c r="S137" s="13"/>
      <c r="T137" s="13">
        <v>0.23600000000000002</v>
      </c>
      <c r="U137" t="s">
        <v>149</v>
      </c>
      <c r="V137" s="13">
        <v>9.0000000000000011E-2</v>
      </c>
      <c r="W137" s="13">
        <v>11.2</v>
      </c>
      <c r="X137" s="13"/>
      <c r="Y137" s="13"/>
      <c r="Z137" s="13">
        <v>3.4</v>
      </c>
      <c r="AA137" s="13">
        <v>7.2999999999999995E-2</v>
      </c>
      <c r="AB137" s="13">
        <v>1.5</v>
      </c>
      <c r="AC137" s="13">
        <v>16</v>
      </c>
      <c r="AD137" s="13">
        <v>0.43</v>
      </c>
      <c r="AE137" s="13">
        <v>0.57999999999999996</v>
      </c>
      <c r="AF137" s="13">
        <v>0.04</v>
      </c>
      <c r="AG137" s="13"/>
      <c r="AH137" s="13">
        <v>0.3</v>
      </c>
      <c r="AI137" s="13">
        <v>0.15</v>
      </c>
      <c r="AJ137" s="13">
        <v>0.11</v>
      </c>
      <c r="AK137" s="13"/>
      <c r="AL137" s="13"/>
      <c r="AM137" s="13"/>
      <c r="AN137" t="s">
        <v>52</v>
      </c>
    </row>
    <row r="138" spans="1:40" x14ac:dyDescent="0.2">
      <c r="A138" t="s">
        <v>1</v>
      </c>
      <c r="B138" s="3">
        <v>40301</v>
      </c>
      <c r="C138" s="3">
        <v>40329</v>
      </c>
      <c r="D138">
        <v>2010</v>
      </c>
      <c r="E138">
        <v>5</v>
      </c>
      <c r="F138" s="4">
        <v>83.082329520000002</v>
      </c>
      <c r="G138" s="13">
        <v>4.99</v>
      </c>
      <c r="H138" s="12">
        <v>1.0232929999999999E-2</v>
      </c>
      <c r="I138" s="13">
        <v>0.42</v>
      </c>
      <c r="J138" s="13">
        <v>0.4123308</v>
      </c>
      <c r="K138" s="13">
        <v>0.16600000000000001</v>
      </c>
      <c r="L138" s="13">
        <v>0.107</v>
      </c>
      <c r="M138" s="13">
        <v>7.2999999999999995E-2</v>
      </c>
      <c r="N138" s="13">
        <v>1.0309999999999999</v>
      </c>
      <c r="O138" s="13">
        <v>0.35</v>
      </c>
      <c r="P138" s="13">
        <v>6.6000000000000003E-2</v>
      </c>
      <c r="Q138" s="13">
        <v>0.159</v>
      </c>
      <c r="R138" s="13">
        <v>0.28999999999999998</v>
      </c>
      <c r="S138" s="13"/>
      <c r="T138" s="13">
        <v>0.20700000000000002</v>
      </c>
      <c r="U138" t="s">
        <v>149</v>
      </c>
      <c r="V138" s="13">
        <v>2.700000000000001E-2</v>
      </c>
      <c r="W138" s="13">
        <v>3.3</v>
      </c>
      <c r="X138" s="13"/>
      <c r="Y138" s="13"/>
      <c r="Z138" s="13">
        <v>0.56999999999999995</v>
      </c>
      <c r="AA138" s="13">
        <v>2.7E-2</v>
      </c>
      <c r="AB138" s="13">
        <v>0.55000000000000004</v>
      </c>
      <c r="AC138" s="13">
        <v>5</v>
      </c>
      <c r="AD138" s="13">
        <v>0.06</v>
      </c>
      <c r="AE138" s="13">
        <v>0.12</v>
      </c>
      <c r="AF138" s="13">
        <v>0.03</v>
      </c>
      <c r="AG138" s="13"/>
      <c r="AH138" s="13">
        <v>0.12</v>
      </c>
      <c r="AI138" s="13">
        <v>0.08</v>
      </c>
      <c r="AJ138" s="13">
        <v>0.05</v>
      </c>
      <c r="AK138" s="13"/>
      <c r="AL138" s="13"/>
      <c r="AM138" s="13"/>
    </row>
    <row r="139" spans="1:40" x14ac:dyDescent="0.2">
      <c r="A139" t="s">
        <v>1</v>
      </c>
      <c r="B139" s="3">
        <v>40329</v>
      </c>
      <c r="C139" s="3">
        <v>40357</v>
      </c>
      <c r="D139">
        <v>2010</v>
      </c>
      <c r="E139">
        <v>6</v>
      </c>
      <c r="F139" s="4">
        <v>56.398682829999998</v>
      </c>
      <c r="G139" s="13">
        <v>5.44</v>
      </c>
      <c r="H139" s="12">
        <v>3.630781E-3</v>
      </c>
      <c r="I139" s="13">
        <v>0.19839999999999999</v>
      </c>
      <c r="J139" s="13">
        <v>0.18867490000000001</v>
      </c>
      <c r="K139" s="13">
        <v>0.21049999999999999</v>
      </c>
      <c r="L139" s="13">
        <v>8.8999999999999996E-2</v>
      </c>
      <c r="M139" s="13">
        <v>0.17100000000000001</v>
      </c>
      <c r="N139" s="13">
        <v>0.77100000000000002</v>
      </c>
      <c r="O139" t="s">
        <v>156</v>
      </c>
      <c r="P139" t="s">
        <v>60</v>
      </c>
      <c r="Q139" s="13">
        <v>0.2016</v>
      </c>
      <c r="R139" s="13">
        <v>0.85680000000000001</v>
      </c>
      <c r="S139" s="13"/>
      <c r="T139" s="13">
        <v>0.32899999999999996</v>
      </c>
      <c r="U139" s="13">
        <v>0.24</v>
      </c>
      <c r="V139" s="13">
        <v>6.8999999999999978E-2</v>
      </c>
      <c r="W139" s="13">
        <v>3.9</v>
      </c>
      <c r="X139" s="13"/>
      <c r="Y139" s="13"/>
      <c r="Z139" s="13">
        <v>0.19</v>
      </c>
      <c r="AA139" s="13">
        <v>1.7999999999999999E-2</v>
      </c>
      <c r="AB139" s="13">
        <v>0.74</v>
      </c>
      <c r="AC139" s="13">
        <v>4.2</v>
      </c>
      <c r="AD139" s="13">
        <v>2.5000000000000001E-2</v>
      </c>
      <c r="AE139" s="13">
        <v>0.11</v>
      </c>
      <c r="AF139" s="13">
        <v>0.01</v>
      </c>
      <c r="AG139" s="13"/>
      <c r="AH139" s="13">
        <v>0.19</v>
      </c>
      <c r="AI139" s="13">
        <v>0.05</v>
      </c>
      <c r="AJ139" s="13">
        <v>2.5000000000000001E-2</v>
      </c>
      <c r="AK139" s="13"/>
      <c r="AL139" s="13"/>
      <c r="AM139" s="13"/>
    </row>
    <row r="140" spans="1:40" x14ac:dyDescent="0.2">
      <c r="A140" t="s">
        <v>1</v>
      </c>
      <c r="B140" s="3">
        <v>40357</v>
      </c>
      <c r="C140" s="3">
        <v>40392</v>
      </c>
      <c r="D140">
        <v>2010</v>
      </c>
      <c r="E140">
        <v>7</v>
      </c>
      <c r="F140" s="4">
        <v>61.873202599999999</v>
      </c>
      <c r="G140" s="13">
        <v>5.33</v>
      </c>
      <c r="H140" s="12">
        <v>4.6773509999999997E-3</v>
      </c>
      <c r="I140" s="13">
        <v>0.28239999999999998</v>
      </c>
      <c r="J140" s="13">
        <v>0.26794864000000002</v>
      </c>
      <c r="K140" s="13">
        <v>0.31280000000000002</v>
      </c>
      <c r="L140" s="13">
        <v>0.1847</v>
      </c>
      <c r="M140" s="13">
        <v>0.23200000000000001</v>
      </c>
      <c r="N140" s="13">
        <v>1.01</v>
      </c>
      <c r="O140" s="13">
        <v>0.21340000000000001</v>
      </c>
      <c r="P140" s="13">
        <v>6.2899999999999998E-2</v>
      </c>
      <c r="Q140" s="13">
        <v>0.16980000000000001</v>
      </c>
      <c r="R140" s="13">
        <v>0.79069999999999996</v>
      </c>
      <c r="S140" s="13"/>
      <c r="T140" s="13">
        <v>0.59470000000000001</v>
      </c>
      <c r="U140" s="13">
        <v>0.41</v>
      </c>
      <c r="V140" s="13">
        <v>0.17799999999999996</v>
      </c>
      <c r="W140" s="13">
        <v>5.8</v>
      </c>
      <c r="X140" s="13"/>
      <c r="Y140" s="13"/>
      <c r="Z140" s="13">
        <v>0.42</v>
      </c>
      <c r="AA140" s="13">
        <v>2.8000000000000001E-2</v>
      </c>
      <c r="AB140" s="13">
        <v>1.6</v>
      </c>
      <c r="AC140" s="13">
        <v>16</v>
      </c>
      <c r="AD140" s="13">
        <v>0.1</v>
      </c>
      <c r="AE140" s="13">
        <v>0.25</v>
      </c>
      <c r="AF140" s="13">
        <v>0.02</v>
      </c>
      <c r="AG140" s="13"/>
      <c r="AH140" s="13">
        <v>0.18</v>
      </c>
      <c r="AI140" s="13">
        <v>0.09</v>
      </c>
      <c r="AJ140" s="13">
        <v>0.14000000000000001</v>
      </c>
      <c r="AK140" s="13"/>
      <c r="AL140" s="13"/>
      <c r="AM140" s="13"/>
      <c r="AN140" t="s">
        <v>61</v>
      </c>
    </row>
    <row r="141" spans="1:40" x14ac:dyDescent="0.2">
      <c r="A141" t="s">
        <v>1</v>
      </c>
      <c r="B141" s="3">
        <v>40392</v>
      </c>
      <c r="C141" s="3">
        <v>40421</v>
      </c>
      <c r="D141">
        <v>2010</v>
      </c>
      <c r="E141">
        <v>8</v>
      </c>
      <c r="F141" s="4">
        <v>85.631452469999999</v>
      </c>
      <c r="G141" s="13">
        <v>5.27</v>
      </c>
      <c r="H141" s="12">
        <v>5.3703179999999998E-3</v>
      </c>
      <c r="I141" s="13">
        <v>0.1389</v>
      </c>
      <c r="J141" s="13">
        <v>0.13387344000000001</v>
      </c>
      <c r="K141" s="13">
        <v>0.10879999999999999</v>
      </c>
      <c r="L141" s="13">
        <v>6.25E-2</v>
      </c>
      <c r="M141" s="13">
        <v>0.16300000000000001</v>
      </c>
      <c r="N141" s="13">
        <v>0.61499999999999999</v>
      </c>
      <c r="O141" t="s">
        <v>156</v>
      </c>
      <c r="P141" t="s">
        <v>60</v>
      </c>
      <c r="Q141" t="s">
        <v>164</v>
      </c>
      <c r="R141" s="13">
        <v>0.33710000000000001</v>
      </c>
      <c r="S141" s="13"/>
      <c r="T141" s="13">
        <v>0.40250000000000002</v>
      </c>
      <c r="U141" s="13">
        <v>0.34</v>
      </c>
      <c r="V141" s="13">
        <v>0.17700000000000002</v>
      </c>
      <c r="W141" s="13">
        <v>3.3</v>
      </c>
      <c r="X141" s="13"/>
      <c r="Y141" s="13"/>
      <c r="Z141" s="13">
        <v>0.22</v>
      </c>
      <c r="AA141" s="13">
        <v>2.4E-2</v>
      </c>
      <c r="AB141" s="13">
        <v>0.74</v>
      </c>
      <c r="AC141" s="13">
        <v>4.3</v>
      </c>
      <c r="AD141" s="13">
        <v>0.05</v>
      </c>
      <c r="AE141" s="13">
        <v>0.11</v>
      </c>
      <c r="AF141" s="13">
        <v>0.01</v>
      </c>
      <c r="AG141" s="13"/>
      <c r="AH141" s="13">
        <v>0.06</v>
      </c>
      <c r="AI141" s="13">
        <v>0.03</v>
      </c>
      <c r="AJ141" s="13">
        <v>0.09</v>
      </c>
      <c r="AK141" s="13"/>
      <c r="AL141" s="13"/>
      <c r="AM141" s="13"/>
    </row>
    <row r="142" spans="1:40" x14ac:dyDescent="0.2">
      <c r="A142" t="s">
        <v>1</v>
      </c>
      <c r="B142" s="3">
        <v>40421</v>
      </c>
      <c r="C142" s="3">
        <v>40455</v>
      </c>
      <c r="D142">
        <v>2010</v>
      </c>
      <c r="E142">
        <v>9</v>
      </c>
      <c r="F142" s="4">
        <v>70.193624700000001</v>
      </c>
      <c r="G142" s="13">
        <v>5.24</v>
      </c>
      <c r="H142" s="12">
        <v>5.7543990000000003E-3</v>
      </c>
      <c r="I142" s="13">
        <v>9.1700000000000004E-2</v>
      </c>
      <c r="J142" s="13">
        <v>7.3876040000000004E-2</v>
      </c>
      <c r="K142" s="13">
        <v>0.38579999999999998</v>
      </c>
      <c r="L142" s="13">
        <v>4.7500000000000001E-2</v>
      </c>
      <c r="M142" t="s">
        <v>155</v>
      </c>
      <c r="N142" s="13">
        <v>0.64200000000000002</v>
      </c>
      <c r="O142" t="s">
        <v>156</v>
      </c>
      <c r="P142" t="s">
        <v>60</v>
      </c>
      <c r="Q142" s="13">
        <v>0.23400000000000001</v>
      </c>
      <c r="R142" s="13">
        <v>0.39950000000000002</v>
      </c>
      <c r="S142" s="13"/>
      <c r="T142" s="13">
        <v>0.14750000000000002</v>
      </c>
      <c r="U142" t="s">
        <v>149</v>
      </c>
      <c r="V142" s="13">
        <v>9.0000000000000011E-2</v>
      </c>
      <c r="W142" s="13">
        <v>3.9</v>
      </c>
      <c r="X142" s="13"/>
      <c r="Y142" s="13"/>
      <c r="Z142" s="13">
        <v>0.23</v>
      </c>
      <c r="AA142" s="13">
        <v>0.02</v>
      </c>
      <c r="AB142" s="13">
        <v>1.1000000000000001</v>
      </c>
      <c r="AC142" s="13">
        <v>5.2</v>
      </c>
      <c r="AD142" s="13">
        <v>0.05</v>
      </c>
      <c r="AE142" s="13">
        <v>0.2</v>
      </c>
      <c r="AF142" s="13">
        <v>0.01</v>
      </c>
      <c r="AG142" s="13"/>
      <c r="AH142" s="13">
        <v>7.0000000000000007E-2</v>
      </c>
      <c r="AI142" s="13">
        <v>0.04</v>
      </c>
      <c r="AJ142" s="13">
        <v>0.02</v>
      </c>
      <c r="AK142" s="13"/>
      <c r="AL142" s="13"/>
      <c r="AM142" s="13"/>
    </row>
    <row r="143" spans="1:40" x14ac:dyDescent="0.2">
      <c r="A143" t="s">
        <v>1</v>
      </c>
      <c r="B143" s="3">
        <v>40455</v>
      </c>
      <c r="C143" s="3">
        <v>40483</v>
      </c>
      <c r="D143">
        <v>2010</v>
      </c>
      <c r="E143">
        <v>10</v>
      </c>
      <c r="F143" s="4">
        <v>53.591816039999998</v>
      </c>
      <c r="G143" s="13">
        <v>5.27</v>
      </c>
      <c r="H143" s="12">
        <v>5.3703179999999998E-3</v>
      </c>
      <c r="I143" s="13">
        <v>9.6100000000000005E-2</v>
      </c>
      <c r="J143" s="13">
        <v>7.89136E-2</v>
      </c>
      <c r="K143" s="13">
        <v>0.372</v>
      </c>
      <c r="L143" t="s">
        <v>148</v>
      </c>
      <c r="M143" t="s">
        <v>155</v>
      </c>
      <c r="N143" s="13">
        <v>0.624</v>
      </c>
      <c r="O143" t="s">
        <v>156</v>
      </c>
      <c r="P143" t="s">
        <v>60</v>
      </c>
      <c r="Q143" s="13">
        <v>0.25180000000000002</v>
      </c>
      <c r="R143" s="13">
        <v>0.45529999999999998</v>
      </c>
      <c r="S143" s="13"/>
      <c r="T143" s="13">
        <v>0.10500000000000001</v>
      </c>
      <c r="U143" t="s">
        <v>149</v>
      </c>
      <c r="V143" s="13">
        <v>9.0000000000000011E-2</v>
      </c>
      <c r="W143" s="13">
        <v>4</v>
      </c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t="s">
        <v>61</v>
      </c>
    </row>
    <row r="144" spans="1:40" x14ac:dyDescent="0.2">
      <c r="A144" t="s">
        <v>1</v>
      </c>
      <c r="B144" s="3">
        <v>40483</v>
      </c>
      <c r="C144" s="3">
        <v>40511</v>
      </c>
      <c r="D144">
        <v>2010</v>
      </c>
      <c r="E144">
        <v>11</v>
      </c>
      <c r="F144" s="4">
        <v>25.650451069999999</v>
      </c>
      <c r="G144" s="13">
        <v>5</v>
      </c>
      <c r="H144" s="12">
        <v>0.01</v>
      </c>
      <c r="I144" s="13">
        <v>9.3700000000000006E-2</v>
      </c>
      <c r="J144" s="13">
        <v>8.0542240000000001E-2</v>
      </c>
      <c r="K144" s="13">
        <v>0.2848</v>
      </c>
      <c r="L144" s="13">
        <v>9.4799999999999995E-2</v>
      </c>
      <c r="M144" t="s">
        <v>155</v>
      </c>
      <c r="N144" s="13">
        <v>0.67</v>
      </c>
      <c r="O144" t="s">
        <v>156</v>
      </c>
      <c r="P144" t="s">
        <v>60</v>
      </c>
      <c r="Q144" s="13">
        <v>0.16289999999999999</v>
      </c>
      <c r="R144" s="13">
        <v>0.12959999999999999</v>
      </c>
      <c r="S144" s="13"/>
      <c r="T144" s="13">
        <v>0.1948</v>
      </c>
      <c r="U144" t="s">
        <v>149</v>
      </c>
      <c r="V144" s="13">
        <v>9.0000000000000011E-2</v>
      </c>
      <c r="W144" s="13">
        <v>1.2</v>
      </c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</row>
    <row r="145" spans="1:40" x14ac:dyDescent="0.2">
      <c r="A145" t="s">
        <v>1</v>
      </c>
      <c r="B145" s="3">
        <v>40511</v>
      </c>
      <c r="C145" s="3">
        <v>40554</v>
      </c>
      <c r="D145">
        <v>2010</v>
      </c>
      <c r="E145">
        <v>12</v>
      </c>
      <c r="F145" s="4">
        <v>24.396564940000001</v>
      </c>
      <c r="G145" s="13">
        <v>5.03</v>
      </c>
      <c r="H145" s="12">
        <v>9.3325430000000004E-3</v>
      </c>
      <c r="I145" s="13">
        <v>0.15909999999999999</v>
      </c>
      <c r="J145" s="13">
        <v>0.14452390000000001</v>
      </c>
      <c r="K145" s="13">
        <v>0.3155</v>
      </c>
      <c r="L145" s="13">
        <v>0.24759999999999999</v>
      </c>
      <c r="M145" s="13">
        <v>5.8000000000000003E-2</v>
      </c>
      <c r="N145" s="13">
        <v>0.83099999999999996</v>
      </c>
      <c r="O145" s="13">
        <v>0.24829999999999999</v>
      </c>
      <c r="P145" t="s">
        <v>60</v>
      </c>
      <c r="Q145" s="13">
        <v>0.16339999999999999</v>
      </c>
      <c r="R145" s="13">
        <v>0.1077</v>
      </c>
      <c r="S145" s="13"/>
      <c r="T145" s="13">
        <v>0.34760000000000002</v>
      </c>
      <c r="U145" t="s">
        <v>149</v>
      </c>
      <c r="V145" s="13">
        <v>4.2000000000000003E-2</v>
      </c>
      <c r="W145" s="13">
        <v>0.8</v>
      </c>
      <c r="X145" s="13"/>
      <c r="Y145" s="13"/>
      <c r="Z145" s="13">
        <v>0.48</v>
      </c>
      <c r="AA145" s="13">
        <v>2.5000000000000001E-2</v>
      </c>
      <c r="AB145" s="13">
        <v>1.5</v>
      </c>
      <c r="AC145" s="13">
        <v>18</v>
      </c>
      <c r="AD145" s="13">
        <v>0.32</v>
      </c>
      <c r="AE145" s="13">
        <v>0.19</v>
      </c>
      <c r="AF145" s="13">
        <v>0.02</v>
      </c>
      <c r="AG145" s="13"/>
      <c r="AH145" s="13">
        <v>0.13</v>
      </c>
      <c r="AI145" s="13">
        <v>0.1</v>
      </c>
      <c r="AJ145" s="13">
        <v>0.06</v>
      </c>
      <c r="AK145" s="13"/>
      <c r="AL145" s="13"/>
      <c r="AM145" s="13"/>
    </row>
    <row r="146" spans="1:40" x14ac:dyDescent="0.2">
      <c r="A146" t="s">
        <v>1</v>
      </c>
      <c r="B146" s="3">
        <v>40553</v>
      </c>
      <c r="C146" s="3">
        <v>40574</v>
      </c>
      <c r="D146">
        <v>2011</v>
      </c>
      <c r="E146">
        <v>1</v>
      </c>
      <c r="F146" s="4">
        <v>25.1805913</v>
      </c>
      <c r="G146" s="13">
        <v>5.0199999999999996</v>
      </c>
      <c r="H146" s="12">
        <v>9.5499260000000002E-3</v>
      </c>
      <c r="I146" s="13">
        <v>0.1053</v>
      </c>
      <c r="J146" s="13">
        <v>8.7106439999999993E-2</v>
      </c>
      <c r="K146" s="13">
        <v>0.39379999999999998</v>
      </c>
      <c r="L146" s="13">
        <v>0.1072</v>
      </c>
      <c r="M146" t="s">
        <v>155</v>
      </c>
      <c r="N146" s="13">
        <v>0.70899999999999996</v>
      </c>
      <c r="O146" t="s">
        <v>156</v>
      </c>
      <c r="P146" t="s">
        <v>60</v>
      </c>
      <c r="Q146" s="13">
        <v>0.21809999999999999</v>
      </c>
      <c r="R146" s="13">
        <v>0.14580000000000001</v>
      </c>
      <c r="S146" s="13"/>
      <c r="T146" s="13">
        <v>0.2072</v>
      </c>
      <c r="U146" t="s">
        <v>149</v>
      </c>
      <c r="V146" s="13">
        <v>9.0000000000000011E-2</v>
      </c>
      <c r="W146" s="13">
        <v>1.1000000000000001</v>
      </c>
      <c r="X146" s="13"/>
      <c r="Y146" s="13"/>
      <c r="Z146" s="13">
        <v>0.25</v>
      </c>
      <c r="AA146" s="13">
        <v>6.0000000000000001E-3</v>
      </c>
      <c r="AB146" s="13">
        <v>0.49</v>
      </c>
      <c r="AC146" s="13">
        <v>2.9</v>
      </c>
      <c r="AD146" s="13">
        <v>0.1</v>
      </c>
      <c r="AE146" s="13">
        <v>0.06</v>
      </c>
      <c r="AF146" s="13">
        <v>6.0000000000000001E-3</v>
      </c>
      <c r="AG146" s="13"/>
      <c r="AH146" s="13">
        <v>0.09</v>
      </c>
      <c r="AI146" s="13">
        <v>0.03</v>
      </c>
      <c r="AJ146" s="13">
        <v>0.05</v>
      </c>
      <c r="AK146" s="13">
        <v>0.01</v>
      </c>
      <c r="AL146" s="13"/>
      <c r="AM146" s="13"/>
    </row>
    <row r="147" spans="1:40" x14ac:dyDescent="0.2">
      <c r="A147" t="s">
        <v>1</v>
      </c>
      <c r="B147" s="3">
        <v>40574</v>
      </c>
      <c r="C147" s="3">
        <v>40602</v>
      </c>
      <c r="D147">
        <v>2011</v>
      </c>
      <c r="E147">
        <v>2</v>
      </c>
      <c r="F147" s="4">
        <v>19.014029359999999</v>
      </c>
      <c r="G147" s="13">
        <v>4.62</v>
      </c>
      <c r="H147" s="12">
        <v>2.3988328999999999E-2</v>
      </c>
      <c r="I147" s="13">
        <v>0.2281</v>
      </c>
      <c r="J147" s="13">
        <v>0.20469970000000001</v>
      </c>
      <c r="K147" s="13">
        <v>0.50649999999999995</v>
      </c>
      <c r="L147" s="13">
        <v>0.35489999999999999</v>
      </c>
      <c r="M147" s="13">
        <v>0.06</v>
      </c>
      <c r="N147" s="13">
        <v>1.5660000000000001</v>
      </c>
      <c r="O147" t="s">
        <v>156</v>
      </c>
      <c r="P147" t="s">
        <v>60</v>
      </c>
      <c r="Q147" s="13">
        <v>0.33050000000000002</v>
      </c>
      <c r="R147" s="13">
        <v>0.25900000000000001</v>
      </c>
      <c r="S147" s="13"/>
      <c r="T147" s="13">
        <v>0.45489999999999997</v>
      </c>
      <c r="U147" t="s">
        <v>149</v>
      </c>
      <c r="V147" s="13">
        <v>4.0000000000000008E-2</v>
      </c>
      <c r="W147" s="13">
        <v>1.9</v>
      </c>
      <c r="X147" s="13">
        <v>27</v>
      </c>
      <c r="Y147" s="13">
        <v>27</v>
      </c>
      <c r="Z147" s="13">
        <v>2.8</v>
      </c>
      <c r="AA147" s="13">
        <v>4.3999999999999997E-2</v>
      </c>
      <c r="AB147" s="13">
        <v>1.4</v>
      </c>
      <c r="AC147" s="13">
        <v>9.8000000000000007</v>
      </c>
      <c r="AD147" s="13">
        <v>0.19</v>
      </c>
      <c r="AE147" s="13">
        <v>0.27</v>
      </c>
      <c r="AF147" s="13">
        <v>2.5999999999999999E-2</v>
      </c>
      <c r="AG147" s="13">
        <v>2.5</v>
      </c>
      <c r="AH147" s="13">
        <v>0.5</v>
      </c>
      <c r="AI147" s="13">
        <v>0.12</v>
      </c>
      <c r="AJ147" s="13">
        <v>0.05</v>
      </c>
      <c r="AK147" s="13">
        <v>0.11</v>
      </c>
      <c r="AL147" s="13"/>
      <c r="AM147" s="13"/>
    </row>
    <row r="148" spans="1:40" x14ac:dyDescent="0.2">
      <c r="A148" t="s">
        <v>1</v>
      </c>
      <c r="B148" s="3">
        <v>40602</v>
      </c>
      <c r="C148" s="3">
        <v>40638</v>
      </c>
      <c r="D148">
        <v>2011</v>
      </c>
      <c r="E148">
        <v>3</v>
      </c>
      <c r="F148" s="4">
        <v>1.2480167440000001</v>
      </c>
      <c r="G148" s="13">
        <v>4.97</v>
      </c>
      <c r="H148" s="12">
        <v>1.0715193E-2</v>
      </c>
      <c r="I148" s="13">
        <v>0.3745</v>
      </c>
      <c r="J148" s="13">
        <v>0.27976227999999997</v>
      </c>
      <c r="K148" s="13">
        <v>2.0506000000000002</v>
      </c>
      <c r="L148" t="s">
        <v>148</v>
      </c>
      <c r="M148" t="s">
        <v>155</v>
      </c>
      <c r="N148" s="13">
        <v>1.8580000000000001</v>
      </c>
      <c r="O148" s="13">
        <v>0.32569999999999999</v>
      </c>
      <c r="P148" s="13">
        <v>0.17</v>
      </c>
      <c r="Q148" s="13">
        <v>1.0104</v>
      </c>
      <c r="R148" s="13">
        <v>1.2303999999999999</v>
      </c>
      <c r="S148" s="13"/>
      <c r="T148" s="13">
        <v>0.10500000000000001</v>
      </c>
      <c r="U148" t="s">
        <v>149</v>
      </c>
      <c r="V148" s="13">
        <v>9.0000000000000011E-2</v>
      </c>
      <c r="W148" s="13">
        <v>9.1</v>
      </c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t="s">
        <v>61</v>
      </c>
    </row>
    <row r="149" spans="1:40" x14ac:dyDescent="0.2">
      <c r="A149" t="s">
        <v>1</v>
      </c>
      <c r="B149" s="3">
        <v>40638</v>
      </c>
      <c r="C149" s="3">
        <v>40672</v>
      </c>
      <c r="D149">
        <v>2011</v>
      </c>
      <c r="E149">
        <v>4</v>
      </c>
      <c r="F149" s="4">
        <v>5.5493496999999996</v>
      </c>
      <c r="G149" s="13">
        <v>5.54</v>
      </c>
      <c r="H149" s="12">
        <v>2.8840319999999999E-3</v>
      </c>
      <c r="I149" s="13">
        <v>0.65820000000000001</v>
      </c>
      <c r="J149" s="13">
        <v>0.58426151999999998</v>
      </c>
      <c r="K149" s="13">
        <v>1.6004</v>
      </c>
      <c r="L149" t="s">
        <v>148</v>
      </c>
      <c r="M149" t="s">
        <v>155</v>
      </c>
      <c r="N149" s="13">
        <v>2.129</v>
      </c>
      <c r="O149" s="13">
        <v>1.4274</v>
      </c>
      <c r="P149" s="13">
        <v>0.30120000000000002</v>
      </c>
      <c r="Q149" s="13">
        <v>0.8821</v>
      </c>
      <c r="R149" s="13">
        <v>1.3088</v>
      </c>
      <c r="S149" s="13"/>
      <c r="T149" s="13">
        <v>0.10500000000000001</v>
      </c>
      <c r="U149" t="s">
        <v>149</v>
      </c>
      <c r="V149" s="13">
        <v>9.0000000000000011E-2</v>
      </c>
      <c r="W149" s="13">
        <v>12.5</v>
      </c>
      <c r="X149" s="13">
        <v>240</v>
      </c>
      <c r="Y149" s="13">
        <v>300</v>
      </c>
      <c r="Z149" s="13"/>
      <c r="AA149" s="13"/>
      <c r="AB149" s="13"/>
      <c r="AC149" s="13"/>
      <c r="AD149" s="13"/>
      <c r="AE149" s="13"/>
      <c r="AF149" s="13"/>
      <c r="AG149" s="13">
        <v>250</v>
      </c>
      <c r="AH149" s="13"/>
      <c r="AI149" s="13"/>
      <c r="AJ149" s="13"/>
      <c r="AK149" s="13"/>
      <c r="AL149" s="13"/>
      <c r="AM149" s="13"/>
      <c r="AN149" t="s">
        <v>61</v>
      </c>
    </row>
    <row r="150" spans="1:40" x14ac:dyDescent="0.2">
      <c r="A150" t="s">
        <v>1</v>
      </c>
      <c r="B150" s="3">
        <v>40672</v>
      </c>
      <c r="C150" s="3">
        <v>40693</v>
      </c>
      <c r="D150">
        <v>2011</v>
      </c>
      <c r="E150">
        <v>5</v>
      </c>
      <c r="F150" s="4">
        <v>52.782214009999997</v>
      </c>
      <c r="G150" s="13">
        <v>4.93</v>
      </c>
      <c r="H150" s="12">
        <v>1.1748976E-2</v>
      </c>
      <c r="I150" s="13">
        <v>0.24129999999999999</v>
      </c>
      <c r="J150" s="13">
        <v>0.22417828000000001</v>
      </c>
      <c r="K150" s="13">
        <v>0.37059999999999998</v>
      </c>
      <c r="L150" s="13">
        <v>0.17469999999999999</v>
      </c>
      <c r="M150" s="13">
        <v>0.14399999999999999</v>
      </c>
      <c r="N150" s="13">
        <v>1.1339999999999999</v>
      </c>
      <c r="O150" s="13">
        <v>0.155</v>
      </c>
      <c r="P150" s="13">
        <v>5.6300000000000003E-2</v>
      </c>
      <c r="Q150" s="13">
        <v>0.2104</v>
      </c>
      <c r="R150" s="13">
        <v>0.41139999999999999</v>
      </c>
      <c r="S150" s="13"/>
      <c r="T150" s="13">
        <v>0.4577</v>
      </c>
      <c r="U150" s="13">
        <v>0.28299999999999997</v>
      </c>
      <c r="V150" s="13">
        <v>0.13899999999999998</v>
      </c>
      <c r="W150" s="13">
        <v>4.9000000000000004</v>
      </c>
      <c r="X150" s="13">
        <v>17</v>
      </c>
      <c r="Y150" s="13">
        <v>13</v>
      </c>
      <c r="Z150" s="13">
        <v>0.37</v>
      </c>
      <c r="AA150" s="13">
        <v>2.4E-2</v>
      </c>
      <c r="AB150" s="13">
        <v>0.74</v>
      </c>
      <c r="AC150" s="13">
        <v>5.0999999999999996</v>
      </c>
      <c r="AD150" s="13">
        <v>0.1</v>
      </c>
      <c r="AE150" s="13">
        <v>6.7</v>
      </c>
      <c r="AF150" s="13">
        <v>1.4999999999999999E-2</v>
      </c>
      <c r="AG150" s="13">
        <v>38</v>
      </c>
      <c r="AH150" s="13">
        <v>0.12</v>
      </c>
      <c r="AI150" s="13">
        <v>0.08</v>
      </c>
      <c r="AJ150" s="13">
        <v>0.05</v>
      </c>
      <c r="AK150" s="13">
        <v>0.08</v>
      </c>
      <c r="AL150" s="13"/>
      <c r="AM150" s="13"/>
      <c r="AN150" t="s">
        <v>61</v>
      </c>
    </row>
    <row r="151" spans="1:40" x14ac:dyDescent="0.2">
      <c r="A151" t="s">
        <v>1</v>
      </c>
      <c r="B151" s="3">
        <v>40693</v>
      </c>
      <c r="C151" s="3">
        <v>40723</v>
      </c>
      <c r="D151">
        <v>2011</v>
      </c>
      <c r="E151">
        <v>6</v>
      </c>
      <c r="F151" s="4">
        <v>36.24418266</v>
      </c>
      <c r="G151" s="13">
        <v>5</v>
      </c>
      <c r="H151" s="12">
        <v>0.01</v>
      </c>
      <c r="I151" s="13">
        <v>0.17829999999999999</v>
      </c>
      <c r="J151" s="13">
        <v>0.16627413999999999</v>
      </c>
      <c r="K151" s="13">
        <v>0.26029999999999998</v>
      </c>
      <c r="L151" s="13">
        <v>0.12089999999999999</v>
      </c>
      <c r="M151" s="13">
        <v>0.157</v>
      </c>
      <c r="N151" s="13">
        <v>0.88100000000000001</v>
      </c>
      <c r="O151" s="13">
        <v>0.14299999999999999</v>
      </c>
      <c r="P151" s="13">
        <v>5.0500000000000003E-2</v>
      </c>
      <c r="Q151" s="13">
        <v>0.13769999999999999</v>
      </c>
      <c r="R151" s="13">
        <v>0.69199999999999995</v>
      </c>
      <c r="S151" s="13"/>
      <c r="T151" s="13">
        <v>0.39490000000000003</v>
      </c>
      <c r="U151" s="13">
        <v>0.27400000000000002</v>
      </c>
      <c r="V151" s="13">
        <v>0.11700000000000002</v>
      </c>
      <c r="W151" s="13">
        <v>5.6</v>
      </c>
      <c r="X151" s="13">
        <v>17</v>
      </c>
      <c r="Y151" s="13">
        <v>17</v>
      </c>
      <c r="Z151" s="13">
        <v>0.43</v>
      </c>
      <c r="AA151" s="13">
        <v>2.1000000000000001E-2</v>
      </c>
      <c r="AB151" s="13">
        <v>1</v>
      </c>
      <c r="AC151" s="13">
        <v>8.1</v>
      </c>
      <c r="AD151" s="13">
        <v>0.19</v>
      </c>
      <c r="AE151" s="13">
        <v>0.15</v>
      </c>
      <c r="AF151" s="13">
        <v>2.1000000000000001E-2</v>
      </c>
      <c r="AG151" s="13">
        <v>29</v>
      </c>
      <c r="AH151" s="13">
        <v>0.09</v>
      </c>
      <c r="AI151" s="13">
        <v>0.06</v>
      </c>
      <c r="AJ151" s="13">
        <v>0.06</v>
      </c>
      <c r="AK151" s="13">
        <v>5.0000000000000001E-3</v>
      </c>
      <c r="AL151" s="13"/>
      <c r="AM151" s="13"/>
      <c r="AN151" t="s">
        <v>61</v>
      </c>
    </row>
    <row r="152" spans="1:40" x14ac:dyDescent="0.2">
      <c r="A152" t="s">
        <v>1</v>
      </c>
      <c r="B152" s="3">
        <v>40723</v>
      </c>
      <c r="C152" s="3">
        <v>40757</v>
      </c>
      <c r="D152">
        <v>2011</v>
      </c>
      <c r="E152">
        <v>7</v>
      </c>
      <c r="F152" s="4">
        <v>64.94168947</v>
      </c>
      <c r="G152" s="13">
        <v>5.05</v>
      </c>
      <c r="H152" s="12">
        <v>8.9125090000000008E-3</v>
      </c>
      <c r="I152" s="13">
        <v>0.19159999999999999</v>
      </c>
      <c r="J152" s="13">
        <v>0.18428654</v>
      </c>
      <c r="K152" s="13">
        <v>0.1583</v>
      </c>
      <c r="L152" s="13">
        <v>8.3500000000000005E-2</v>
      </c>
      <c r="M152" s="13">
        <v>6.2E-2</v>
      </c>
      <c r="N152" s="13">
        <v>0.81599999999999995</v>
      </c>
      <c r="O152" s="13">
        <v>0.1477</v>
      </c>
      <c r="P152" s="13">
        <v>5.4699999999999999E-2</v>
      </c>
      <c r="Q152" t="s">
        <v>164</v>
      </c>
      <c r="R152" s="13">
        <v>0.49519999999999997</v>
      </c>
      <c r="S152" s="13"/>
      <c r="T152" s="13">
        <v>0.1835</v>
      </c>
      <c r="U152" t="s">
        <v>149</v>
      </c>
      <c r="V152" s="13">
        <v>3.8000000000000006E-2</v>
      </c>
      <c r="W152" s="13">
        <v>4.2</v>
      </c>
      <c r="X152" s="13">
        <v>12</v>
      </c>
      <c r="Y152" s="13">
        <v>9.9</v>
      </c>
      <c r="Z152" s="13">
        <v>0.27</v>
      </c>
      <c r="AA152" s="13">
        <v>1.4E-2</v>
      </c>
      <c r="AB152" s="13">
        <v>0.51</v>
      </c>
      <c r="AC152" s="13">
        <v>4.4000000000000004</v>
      </c>
      <c r="AD152" s="13">
        <v>7.0000000000000007E-2</v>
      </c>
      <c r="AE152" s="13">
        <v>0.1</v>
      </c>
      <c r="AF152" s="13">
        <v>1.0999999999999999E-2</v>
      </c>
      <c r="AG152" s="13">
        <v>35</v>
      </c>
      <c r="AH152" s="13">
        <v>0.1</v>
      </c>
      <c r="AI152" s="13">
        <v>0.06</v>
      </c>
      <c r="AJ152" s="13">
        <v>0.05</v>
      </c>
      <c r="AK152" s="13">
        <v>0.01</v>
      </c>
      <c r="AL152" s="13"/>
      <c r="AM152" s="13"/>
    </row>
    <row r="153" spans="1:40" x14ac:dyDescent="0.2">
      <c r="A153" t="s">
        <v>1</v>
      </c>
      <c r="B153" s="3">
        <v>40757</v>
      </c>
      <c r="C153" s="3">
        <v>40789</v>
      </c>
      <c r="D153">
        <v>2011</v>
      </c>
      <c r="E153">
        <v>8</v>
      </c>
      <c r="F153" s="4">
        <v>95.292681450000003</v>
      </c>
      <c r="G153" s="13">
        <v>5.04</v>
      </c>
      <c r="H153" s="12">
        <v>9.120108E-3</v>
      </c>
      <c r="I153" s="13">
        <v>0.1181</v>
      </c>
      <c r="J153" s="13">
        <v>0.11329982</v>
      </c>
      <c r="K153" s="13">
        <v>0.10390000000000001</v>
      </c>
      <c r="L153" s="13">
        <v>5.2200000000000003E-2</v>
      </c>
      <c r="M153" t="s">
        <v>150</v>
      </c>
      <c r="N153" s="13">
        <v>0.61899999999999999</v>
      </c>
      <c r="O153" t="s">
        <v>156</v>
      </c>
      <c r="P153" t="s">
        <v>60</v>
      </c>
      <c r="Q153" t="s">
        <v>164</v>
      </c>
      <c r="R153" s="13">
        <v>0.22800000000000001</v>
      </c>
      <c r="S153" s="13"/>
      <c r="T153" s="13">
        <v>0.1522</v>
      </c>
      <c r="U153" t="s">
        <v>149</v>
      </c>
      <c r="V153" s="13">
        <v>8.5000000000000006E-2</v>
      </c>
      <c r="W153" s="13">
        <v>0.8</v>
      </c>
      <c r="X153" s="13">
        <v>10</v>
      </c>
      <c r="Y153" s="13">
        <v>8.9</v>
      </c>
      <c r="Z153" s="13">
        <v>0.28000000000000003</v>
      </c>
      <c r="AA153" s="13">
        <v>1.4E-2</v>
      </c>
      <c r="AB153" s="13">
        <v>0.49</v>
      </c>
      <c r="AC153" s="13">
        <v>3.7</v>
      </c>
      <c r="AD153" s="13">
        <v>0.05</v>
      </c>
      <c r="AE153" s="13">
        <v>0.09</v>
      </c>
      <c r="AF153" s="13">
        <v>0.01</v>
      </c>
      <c r="AG153" s="13">
        <v>14</v>
      </c>
      <c r="AH153" s="13">
        <v>0.08</v>
      </c>
      <c r="AI153" s="13">
        <v>0.04</v>
      </c>
      <c r="AJ153" s="13">
        <v>7.0000000000000007E-2</v>
      </c>
      <c r="AK153" s="13">
        <v>0.01</v>
      </c>
      <c r="AL153" s="13"/>
      <c r="AM153" s="13"/>
    </row>
    <row r="154" spans="1:40" x14ac:dyDescent="0.2">
      <c r="A154" t="s">
        <v>1</v>
      </c>
      <c r="B154" s="3">
        <v>40789</v>
      </c>
      <c r="C154" s="3">
        <v>40827</v>
      </c>
      <c r="D154">
        <v>2011</v>
      </c>
      <c r="E154">
        <v>9</v>
      </c>
      <c r="F154" s="4">
        <v>199.5894375</v>
      </c>
      <c r="G154" s="13">
        <v>5.19</v>
      </c>
      <c r="H154" s="12">
        <v>6.456542E-3</v>
      </c>
      <c r="I154" s="13">
        <v>0.09</v>
      </c>
      <c r="J154" s="13">
        <v>7.7525999999999998E-2</v>
      </c>
      <c r="K154" s="13">
        <v>0.27</v>
      </c>
      <c r="L154" s="13">
        <v>7.0000000000000007E-2</v>
      </c>
      <c r="M154" s="13">
        <v>0.04</v>
      </c>
      <c r="N154" s="13">
        <v>0.6</v>
      </c>
      <c r="O154" t="s">
        <v>156</v>
      </c>
      <c r="P154" t="s">
        <v>60</v>
      </c>
      <c r="Q154" s="13">
        <v>0.17</v>
      </c>
      <c r="R154" s="13">
        <v>0.31</v>
      </c>
      <c r="S154" s="13"/>
      <c r="T154" s="13">
        <v>0.17</v>
      </c>
      <c r="U154" t="s">
        <v>149</v>
      </c>
      <c r="V154" s="13">
        <v>6.0000000000000005E-2</v>
      </c>
      <c r="W154" s="13">
        <v>2.7</v>
      </c>
      <c r="X154" s="13">
        <v>10</v>
      </c>
      <c r="Y154" s="13">
        <v>8.6999999999999993</v>
      </c>
      <c r="Z154" s="13"/>
      <c r="AA154" s="13"/>
      <c r="AB154" s="13"/>
      <c r="AC154" s="13"/>
      <c r="AD154" s="13"/>
      <c r="AE154" s="13"/>
      <c r="AF154" s="13"/>
      <c r="AG154" s="13">
        <v>21</v>
      </c>
      <c r="AH154" s="13"/>
      <c r="AI154" s="13"/>
      <c r="AJ154" s="13"/>
      <c r="AK154" s="13"/>
      <c r="AL154" s="13"/>
      <c r="AM154" s="13"/>
      <c r="AN154" t="s">
        <v>31</v>
      </c>
    </row>
    <row r="155" spans="1:40" x14ac:dyDescent="0.2">
      <c r="A155" t="s">
        <v>1</v>
      </c>
      <c r="B155" s="3">
        <v>40827</v>
      </c>
      <c r="C155" s="3">
        <v>40847</v>
      </c>
      <c r="D155">
        <v>2011</v>
      </c>
      <c r="E155">
        <v>10</v>
      </c>
      <c r="F155" s="4">
        <v>29.27031745</v>
      </c>
      <c r="G155" s="13">
        <v>5.26</v>
      </c>
      <c r="H155" s="12">
        <v>5.4954089999999997E-3</v>
      </c>
      <c r="I155" s="13">
        <v>0.126</v>
      </c>
      <c r="J155" s="13">
        <v>0.1146348</v>
      </c>
      <c r="K155" s="13">
        <v>0.246</v>
      </c>
      <c r="L155" t="s">
        <v>148</v>
      </c>
      <c r="M155" t="s">
        <v>150</v>
      </c>
      <c r="N155" s="13">
        <v>0.67700000000000005</v>
      </c>
      <c r="O155" t="s">
        <v>156</v>
      </c>
      <c r="P155" t="s">
        <v>60</v>
      </c>
      <c r="Q155" s="13">
        <v>0.1283</v>
      </c>
      <c r="R155" s="13">
        <v>0.90239999999999998</v>
      </c>
      <c r="S155" s="13"/>
      <c r="T155" s="13">
        <v>0.10500000000000001</v>
      </c>
      <c r="U155" t="s">
        <v>149</v>
      </c>
      <c r="V155" s="13">
        <v>8.5000000000000006E-2</v>
      </c>
      <c r="W155" s="13">
        <v>4.8</v>
      </c>
      <c r="X155" s="13">
        <v>10</v>
      </c>
      <c r="Y155" s="13">
        <v>19</v>
      </c>
      <c r="Z155" s="13"/>
      <c r="AA155" s="13"/>
      <c r="AB155" s="13"/>
      <c r="AC155" s="13"/>
      <c r="AD155" s="13"/>
      <c r="AE155" s="13"/>
      <c r="AF155" s="13"/>
      <c r="AG155" s="13">
        <v>100</v>
      </c>
      <c r="AH155" s="13"/>
      <c r="AI155" s="13"/>
      <c r="AJ155" s="13"/>
      <c r="AK155" s="13"/>
      <c r="AL155" s="13"/>
      <c r="AM155" s="13"/>
    </row>
    <row r="156" spans="1:40" x14ac:dyDescent="0.2">
      <c r="A156" t="s">
        <v>1</v>
      </c>
      <c r="B156" s="3">
        <v>40847</v>
      </c>
      <c r="C156" s="3">
        <v>40875</v>
      </c>
      <c r="D156">
        <v>2011</v>
      </c>
      <c r="E156">
        <v>11</v>
      </c>
      <c r="F156" s="4">
        <v>19.9435547</v>
      </c>
      <c r="G156" s="13">
        <v>4.7300000000000004</v>
      </c>
      <c r="H156" s="12">
        <v>1.8620871000000001E-2</v>
      </c>
      <c r="I156" s="13">
        <v>0.67530000000000001</v>
      </c>
      <c r="J156" s="13">
        <v>0.66044208000000004</v>
      </c>
      <c r="K156" s="13">
        <v>0.3216</v>
      </c>
      <c r="L156" s="13">
        <v>0.15909999999999999</v>
      </c>
      <c r="M156" s="13">
        <v>9.6000000000000002E-2</v>
      </c>
      <c r="N156" s="13">
        <v>1.63</v>
      </c>
      <c r="O156" s="13">
        <v>0.23350000000000001</v>
      </c>
      <c r="P156" s="13">
        <v>0.1081</v>
      </c>
      <c r="Q156" s="13">
        <v>0.2203</v>
      </c>
      <c r="R156" s="13">
        <v>0.68510000000000004</v>
      </c>
      <c r="S156" s="13"/>
      <c r="T156" s="13">
        <v>0.3901</v>
      </c>
      <c r="U156" s="13">
        <v>0.23100000000000001</v>
      </c>
      <c r="V156" s="13">
        <v>0.13500000000000001</v>
      </c>
      <c r="W156" s="13">
        <v>3.5</v>
      </c>
      <c r="X156" s="13">
        <v>13</v>
      </c>
      <c r="Y156" s="13">
        <v>9.4</v>
      </c>
      <c r="Z156" s="13"/>
      <c r="AA156" s="13"/>
      <c r="AB156" s="13"/>
      <c r="AC156" s="13"/>
      <c r="AD156" s="13"/>
      <c r="AE156" s="13"/>
      <c r="AF156" s="13"/>
      <c r="AG156" s="13">
        <v>86</v>
      </c>
      <c r="AH156" s="13"/>
      <c r="AI156" s="13"/>
      <c r="AJ156" s="13"/>
      <c r="AK156" s="13"/>
      <c r="AL156" s="13"/>
      <c r="AM156" s="13"/>
      <c r="AN156" t="s">
        <v>47</v>
      </c>
    </row>
    <row r="157" spans="1:40" x14ac:dyDescent="0.2">
      <c r="A157" t="s">
        <v>1</v>
      </c>
      <c r="B157" s="3">
        <v>40875</v>
      </c>
      <c r="C157" s="3">
        <v>40910</v>
      </c>
      <c r="D157">
        <v>2011</v>
      </c>
      <c r="E157">
        <v>12</v>
      </c>
      <c r="F157" s="4">
        <v>57.637367339999997</v>
      </c>
      <c r="G157" s="13">
        <v>5.12</v>
      </c>
      <c r="H157" s="12">
        <v>7.5857759999999998E-3</v>
      </c>
      <c r="I157" s="13">
        <v>7.4099999999999999E-2</v>
      </c>
      <c r="J157" s="13">
        <v>5.2321319999999998E-2</v>
      </c>
      <c r="K157" s="13">
        <v>0.47139999999999999</v>
      </c>
      <c r="L157" s="13">
        <v>6.1699999999999998E-2</v>
      </c>
      <c r="M157" t="s">
        <v>150</v>
      </c>
      <c r="N157" s="13">
        <v>0.55200000000000005</v>
      </c>
      <c r="O157" t="s">
        <v>156</v>
      </c>
      <c r="P157" t="s">
        <v>60</v>
      </c>
      <c r="Q157" s="13">
        <v>0.24629999999999999</v>
      </c>
      <c r="R157" s="13">
        <v>0.13869999999999999</v>
      </c>
      <c r="S157" s="13"/>
      <c r="T157" s="13">
        <v>0.16170000000000001</v>
      </c>
      <c r="U157" t="s">
        <v>149</v>
      </c>
      <c r="V157" s="13">
        <v>8.5000000000000006E-2</v>
      </c>
      <c r="W157" s="13">
        <v>1.3</v>
      </c>
      <c r="X157" s="13" t="s">
        <v>37</v>
      </c>
      <c r="Y157" s="13">
        <v>7</v>
      </c>
      <c r="Z157" s="13">
        <v>1.1000000000000001</v>
      </c>
      <c r="AA157" s="13">
        <v>4.2000000000000003E-2</v>
      </c>
      <c r="AB157" s="13">
        <v>1.5</v>
      </c>
      <c r="AC157" s="13">
        <v>15</v>
      </c>
      <c r="AD157" s="13">
        <v>0.31</v>
      </c>
      <c r="AE157" s="13">
        <v>0.28999999999999998</v>
      </c>
      <c r="AF157" s="13">
        <v>1.7999999999999999E-2</v>
      </c>
      <c r="AG157" s="13">
        <v>1.7</v>
      </c>
      <c r="AH157" s="13">
        <v>0.17</v>
      </c>
      <c r="AI157" s="13">
        <v>0.09</v>
      </c>
      <c r="AJ157" s="13" t="s">
        <v>34</v>
      </c>
      <c r="AK157" s="13">
        <v>0.03</v>
      </c>
      <c r="AL157" s="13"/>
      <c r="AM157" s="13"/>
      <c r="AN157" t="s">
        <v>48</v>
      </c>
    </row>
    <row r="158" spans="1:40" x14ac:dyDescent="0.2">
      <c r="A158" t="s">
        <v>1</v>
      </c>
      <c r="B158" s="3">
        <v>40910</v>
      </c>
      <c r="C158" s="3">
        <v>40938</v>
      </c>
      <c r="D158">
        <v>2012</v>
      </c>
      <c r="E158">
        <v>1</v>
      </c>
      <c r="F158" s="4">
        <v>57.409079130000002</v>
      </c>
      <c r="G158" s="13">
        <v>4.6900000000000004</v>
      </c>
      <c r="H158" s="12">
        <v>2.0417378999999999E-2</v>
      </c>
      <c r="I158" s="13">
        <v>0.20039999999999999</v>
      </c>
      <c r="J158" s="13">
        <v>0.18253907999999999</v>
      </c>
      <c r="K158" s="13">
        <v>0.3866</v>
      </c>
      <c r="L158" s="13">
        <v>0.25409999999999999</v>
      </c>
      <c r="M158" s="13">
        <v>0.25900000000000001</v>
      </c>
      <c r="N158" s="13">
        <v>1.2150000000000001</v>
      </c>
      <c r="O158" t="s">
        <v>156</v>
      </c>
      <c r="P158" t="s">
        <v>60</v>
      </c>
      <c r="Q158" s="13">
        <v>0.2276</v>
      </c>
      <c r="R158" t="s">
        <v>166</v>
      </c>
      <c r="S158" s="13"/>
      <c r="T158" s="13">
        <v>0.35409999999999997</v>
      </c>
      <c r="U158" t="s">
        <v>149</v>
      </c>
      <c r="V158" s="13">
        <v>-0.159</v>
      </c>
      <c r="W158" s="13">
        <v>0.6</v>
      </c>
      <c r="X158" s="13" t="s">
        <v>37</v>
      </c>
      <c r="Y158" s="13">
        <v>6.9</v>
      </c>
      <c r="Z158" s="13">
        <v>0.47</v>
      </c>
      <c r="AA158" s="13">
        <v>1.0999999999999999E-2</v>
      </c>
      <c r="AB158" s="13">
        <v>0.52</v>
      </c>
      <c r="AC158" s="13">
        <v>5.5</v>
      </c>
      <c r="AD158" s="13">
        <v>0.4</v>
      </c>
      <c r="AE158" s="13">
        <v>0.1</v>
      </c>
      <c r="AF158" s="13">
        <v>1.0999999999999999E-2</v>
      </c>
      <c r="AG158" s="13">
        <v>2.4</v>
      </c>
      <c r="AH158" s="13">
        <v>0.13</v>
      </c>
      <c r="AI158" s="13">
        <v>7.0000000000000007E-2</v>
      </c>
      <c r="AJ158" s="13">
        <v>0.09</v>
      </c>
      <c r="AK158" s="13">
        <v>0.02</v>
      </c>
      <c r="AL158" s="13"/>
      <c r="AM158" s="13"/>
      <c r="AN158" t="s">
        <v>49</v>
      </c>
    </row>
    <row r="159" spans="1:40" x14ac:dyDescent="0.2">
      <c r="A159" t="s">
        <v>1</v>
      </c>
      <c r="B159" s="3">
        <v>40938</v>
      </c>
      <c r="C159" s="3">
        <v>40966</v>
      </c>
      <c r="D159">
        <v>2012</v>
      </c>
      <c r="E159">
        <v>2</v>
      </c>
      <c r="F159" s="4">
        <v>42.751678519999999</v>
      </c>
      <c r="G159" s="13">
        <v>4.88</v>
      </c>
      <c r="H159" s="12">
        <v>1.3182566999999999E-2</v>
      </c>
      <c r="I159" s="13">
        <v>9.6199999999999994E-2</v>
      </c>
      <c r="J159" s="13">
        <v>8.0967860000000003E-2</v>
      </c>
      <c r="K159" s="13">
        <v>0.32969999999999999</v>
      </c>
      <c r="L159" s="13">
        <v>0.17480000000000001</v>
      </c>
      <c r="M159" s="13">
        <v>0.04</v>
      </c>
      <c r="N159" s="13">
        <v>0.79700000000000004</v>
      </c>
      <c r="O159" t="s">
        <v>156</v>
      </c>
      <c r="P159" t="s">
        <v>60</v>
      </c>
      <c r="Q159" s="13">
        <v>0.1961</v>
      </c>
      <c r="R159" t="s">
        <v>166</v>
      </c>
      <c r="S159" s="13"/>
      <c r="T159" s="13">
        <v>0.27480000000000004</v>
      </c>
      <c r="U159" t="s">
        <v>149</v>
      </c>
      <c r="V159" s="13">
        <v>6.0000000000000005E-2</v>
      </c>
      <c r="W159" s="13">
        <v>0.8</v>
      </c>
      <c r="X159" s="13">
        <v>12</v>
      </c>
      <c r="Y159" s="13">
        <v>10</v>
      </c>
      <c r="Z159" s="13">
        <v>0.4</v>
      </c>
      <c r="AA159" s="13">
        <v>1.2E-2</v>
      </c>
      <c r="AB159" s="13">
        <v>0.63</v>
      </c>
      <c r="AC159" s="13">
        <v>4.4000000000000004</v>
      </c>
      <c r="AD159" s="13">
        <v>0.14000000000000001</v>
      </c>
      <c r="AE159" s="13">
        <v>0.09</v>
      </c>
      <c r="AF159" s="13">
        <v>8.9999999999999993E-3</v>
      </c>
      <c r="AG159" s="13">
        <v>50</v>
      </c>
      <c r="AH159" s="13">
        <v>0.11</v>
      </c>
      <c r="AI159" s="13">
        <v>0.05</v>
      </c>
      <c r="AJ159" s="13" t="s">
        <v>34</v>
      </c>
      <c r="AK159" s="13">
        <v>0.02</v>
      </c>
      <c r="AL159" s="13"/>
      <c r="AM159" s="13"/>
      <c r="AN159" t="s">
        <v>62</v>
      </c>
    </row>
    <row r="160" spans="1:40" x14ac:dyDescent="0.2">
      <c r="A160" t="s">
        <v>1</v>
      </c>
      <c r="B160" s="3">
        <v>40966</v>
      </c>
      <c r="C160" s="3">
        <v>41002</v>
      </c>
      <c r="D160">
        <v>2012</v>
      </c>
      <c r="E160">
        <v>3</v>
      </c>
      <c r="F160" s="4">
        <v>25.647670829999999</v>
      </c>
      <c r="G160" s="13">
        <v>5.0999999999999996</v>
      </c>
      <c r="H160" s="12">
        <v>7.9432819999999994E-3</v>
      </c>
      <c r="I160" s="13">
        <v>0.1406</v>
      </c>
      <c r="J160" s="13">
        <v>0.10246189999999999</v>
      </c>
      <c r="K160" s="13">
        <v>0.82550000000000001</v>
      </c>
      <c r="L160" t="s">
        <v>148</v>
      </c>
      <c r="M160" t="s">
        <v>150</v>
      </c>
      <c r="N160" s="13">
        <v>0.88100000000000001</v>
      </c>
      <c r="O160" s="13">
        <v>0.1638</v>
      </c>
      <c r="P160" s="13">
        <v>7.6600000000000001E-2</v>
      </c>
      <c r="Q160" s="13">
        <v>0.40770000000000001</v>
      </c>
      <c r="R160" s="13">
        <v>0.60419999999999996</v>
      </c>
      <c r="S160" s="13"/>
      <c r="T160" s="13">
        <v>0.10500000000000001</v>
      </c>
      <c r="U160" t="s">
        <v>149</v>
      </c>
      <c r="V160" s="13">
        <v>8.5000000000000006E-2</v>
      </c>
      <c r="W160" s="13">
        <v>4.7</v>
      </c>
      <c r="X160" s="13" t="s">
        <v>37</v>
      </c>
      <c r="Y160" s="13">
        <v>2.8</v>
      </c>
      <c r="Z160" s="13">
        <v>0.22</v>
      </c>
      <c r="AA160" s="13">
        <v>1.2999999999999999E-2</v>
      </c>
      <c r="AB160" s="13">
        <v>0.84</v>
      </c>
      <c r="AC160" s="13">
        <v>2.8</v>
      </c>
      <c r="AD160" s="13" t="s">
        <v>34</v>
      </c>
      <c r="AE160" s="13">
        <v>0.06</v>
      </c>
      <c r="AF160" s="13" t="s">
        <v>55</v>
      </c>
      <c r="AG160" s="13">
        <v>18</v>
      </c>
      <c r="AH160" s="13">
        <v>0.09</v>
      </c>
      <c r="AI160" s="13">
        <v>0.06</v>
      </c>
      <c r="AJ160" s="13">
        <v>0.06</v>
      </c>
      <c r="AK160" s="13">
        <v>0.02</v>
      </c>
      <c r="AL160" s="13"/>
      <c r="AM160" s="13"/>
    </row>
    <row r="161" spans="1:40" x14ac:dyDescent="0.2">
      <c r="A161" t="s">
        <v>1</v>
      </c>
      <c r="B161" s="3">
        <v>41002</v>
      </c>
      <c r="C161" s="3">
        <v>41031</v>
      </c>
      <c r="D161">
        <v>2012</v>
      </c>
      <c r="E161">
        <v>4</v>
      </c>
      <c r="F161" s="4">
        <v>53.591816039999998</v>
      </c>
      <c r="G161" s="13">
        <v>4.8600000000000003</v>
      </c>
      <c r="H161" s="12">
        <v>1.3803843E-2</v>
      </c>
      <c r="I161" s="13">
        <v>0.14599999999999999</v>
      </c>
      <c r="J161" s="13">
        <v>0.13523540000000001</v>
      </c>
      <c r="K161" s="13">
        <v>0.23300000000000001</v>
      </c>
      <c r="L161" s="13">
        <v>0.13100000000000001</v>
      </c>
      <c r="M161" s="13">
        <v>6.4000000000000001E-2</v>
      </c>
      <c r="N161" s="13">
        <v>0.89</v>
      </c>
      <c r="O161" t="s">
        <v>156</v>
      </c>
      <c r="P161" t="s">
        <v>60</v>
      </c>
      <c r="Q161" s="13">
        <v>0.1207</v>
      </c>
      <c r="R161" s="13">
        <v>0.1802</v>
      </c>
      <c r="S161" s="13"/>
      <c r="T161" s="13">
        <v>0.23100000000000001</v>
      </c>
      <c r="U161" t="s">
        <v>149</v>
      </c>
      <c r="V161" s="13">
        <v>3.6000000000000004E-2</v>
      </c>
      <c r="W161" s="13">
        <v>2.496</v>
      </c>
      <c r="X161" s="13" t="s">
        <v>37</v>
      </c>
      <c r="Y161" s="13">
        <v>6.9</v>
      </c>
      <c r="Z161" s="13">
        <v>0.3</v>
      </c>
      <c r="AA161" s="13">
        <v>1.9E-2</v>
      </c>
      <c r="AB161" s="13">
        <v>1.6</v>
      </c>
      <c r="AC161" s="13">
        <v>4.3</v>
      </c>
      <c r="AD161" s="13">
        <v>7.0000000000000007E-2</v>
      </c>
      <c r="AE161" s="13">
        <v>0.11</v>
      </c>
      <c r="AF161" s="13">
        <v>1.7000000000000001E-2</v>
      </c>
      <c r="AG161" s="13">
        <v>30</v>
      </c>
      <c r="AH161" s="13">
        <v>0.14000000000000001</v>
      </c>
      <c r="AI161" s="13">
        <v>0.06</v>
      </c>
      <c r="AJ161" s="13">
        <v>0.09</v>
      </c>
      <c r="AK161" s="13">
        <v>0.02</v>
      </c>
      <c r="AL161" s="13"/>
      <c r="AM161" s="13"/>
      <c r="AN161" t="s">
        <v>32</v>
      </c>
    </row>
    <row r="162" spans="1:40" x14ac:dyDescent="0.2">
      <c r="A162" t="s">
        <v>1</v>
      </c>
      <c r="B162" s="3">
        <v>41031</v>
      </c>
      <c r="C162" s="3">
        <v>41059</v>
      </c>
      <c r="D162">
        <v>2012</v>
      </c>
      <c r="E162">
        <v>5</v>
      </c>
      <c r="F162" s="4">
        <v>46.265895970000003</v>
      </c>
      <c r="G162" s="13">
        <v>4.8600000000000003</v>
      </c>
      <c r="H162" s="12">
        <v>1.3803843E-2</v>
      </c>
      <c r="I162" s="13">
        <v>0.19309999999999999</v>
      </c>
      <c r="J162" s="13">
        <v>0.18201661999999999</v>
      </c>
      <c r="K162" s="13">
        <v>0.2399</v>
      </c>
      <c r="L162" s="13">
        <v>0.1171</v>
      </c>
      <c r="M162" t="s">
        <v>150</v>
      </c>
      <c r="N162" s="13">
        <v>1.0129999999999999</v>
      </c>
      <c r="O162" s="13">
        <v>0.16589999999999999</v>
      </c>
      <c r="P162" t="s">
        <v>60</v>
      </c>
      <c r="Q162" s="13">
        <v>0.17030000000000001</v>
      </c>
      <c r="R162" s="13">
        <v>0.31080000000000002</v>
      </c>
      <c r="S162" s="13"/>
      <c r="T162" s="13">
        <v>0.21710000000000002</v>
      </c>
      <c r="U162" t="s">
        <v>149</v>
      </c>
      <c r="V162" s="13">
        <v>8.5000000000000006E-2</v>
      </c>
      <c r="W162" s="13">
        <v>4.0679999999999996</v>
      </c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t="s">
        <v>63</v>
      </c>
    </row>
    <row r="163" spans="1:40" x14ac:dyDescent="0.2">
      <c r="A163" t="s">
        <v>1</v>
      </c>
      <c r="B163" s="3">
        <v>41059</v>
      </c>
      <c r="C163" s="3">
        <v>41092</v>
      </c>
      <c r="D163">
        <v>2012</v>
      </c>
      <c r="E163">
        <v>6</v>
      </c>
      <c r="F163" s="4">
        <v>87.549919220000007</v>
      </c>
      <c r="G163" s="13">
        <v>5.19</v>
      </c>
      <c r="H163" s="12">
        <v>6.456542E-3</v>
      </c>
      <c r="I163" s="13">
        <v>0.1447</v>
      </c>
      <c r="J163" s="13">
        <v>0.13504882000000001</v>
      </c>
      <c r="K163" s="13">
        <v>0.2089</v>
      </c>
      <c r="L163" s="13">
        <v>3.9899999999999998E-2</v>
      </c>
      <c r="M163" s="13">
        <v>7.0000000000000007E-2</v>
      </c>
      <c r="N163" s="13">
        <v>0.73</v>
      </c>
      <c r="O163" s="13">
        <v>0.13769999999999999</v>
      </c>
      <c r="P163" t="s">
        <v>60</v>
      </c>
      <c r="Q163" s="13">
        <v>0.15010000000000001</v>
      </c>
      <c r="R163" s="13">
        <v>0.60350000000000004</v>
      </c>
      <c r="S163" s="13"/>
      <c r="T163" s="13">
        <v>0.1399</v>
      </c>
      <c r="U163" t="s">
        <v>149</v>
      </c>
      <c r="V163" s="13">
        <v>0.03</v>
      </c>
      <c r="W163" s="13">
        <v>4.7460000000000004</v>
      </c>
      <c r="X163" s="13">
        <v>13</v>
      </c>
      <c r="Y163" s="13">
        <v>12</v>
      </c>
      <c r="Z163" s="13">
        <v>0.38</v>
      </c>
      <c r="AA163" s="13">
        <v>5.8999999999999997E-2</v>
      </c>
      <c r="AB163" s="13">
        <v>0.8</v>
      </c>
      <c r="AC163" s="13">
        <v>5.6</v>
      </c>
      <c r="AD163" s="13">
        <v>0.17</v>
      </c>
      <c r="AE163" s="13">
        <v>0.15</v>
      </c>
      <c r="AF163" s="13">
        <v>2.5000000000000001E-2</v>
      </c>
      <c r="AG163" s="13">
        <v>17</v>
      </c>
      <c r="AH163" s="13">
        <v>0.14000000000000001</v>
      </c>
      <c r="AI163" s="13">
        <v>0.08</v>
      </c>
      <c r="AJ163" s="13">
        <v>0.06</v>
      </c>
      <c r="AK163" s="13">
        <v>0.01</v>
      </c>
      <c r="AL163" s="13"/>
      <c r="AM163" s="13"/>
      <c r="AN163" t="s">
        <v>61</v>
      </c>
    </row>
    <row r="164" spans="1:40" x14ac:dyDescent="0.2">
      <c r="A164" t="s">
        <v>1</v>
      </c>
      <c r="B164" s="3">
        <v>41092</v>
      </c>
      <c r="C164" s="3">
        <v>41121</v>
      </c>
      <c r="D164">
        <v>2012</v>
      </c>
      <c r="E164">
        <v>7</v>
      </c>
      <c r="F164" s="4">
        <v>73.935164830000005</v>
      </c>
      <c r="G164" s="13">
        <v>5.09</v>
      </c>
      <c r="H164" s="12">
        <v>8.1283050000000006E-3</v>
      </c>
      <c r="I164" s="13">
        <v>0.24690000000000001</v>
      </c>
      <c r="J164" s="13">
        <v>0.23935091999999999</v>
      </c>
      <c r="K164" s="13">
        <v>0.16339999999999999</v>
      </c>
      <c r="L164" s="13">
        <v>0.14829999999999999</v>
      </c>
      <c r="M164" s="13">
        <v>0.10299999999999999</v>
      </c>
      <c r="N164" s="13">
        <v>0.94399999999999995</v>
      </c>
      <c r="O164" s="13">
        <v>0.14799999999999999</v>
      </c>
      <c r="P164" t="s">
        <v>60</v>
      </c>
      <c r="Q164" t="s">
        <v>156</v>
      </c>
      <c r="R164" s="13">
        <v>0.46400000000000002</v>
      </c>
      <c r="S164" s="13"/>
      <c r="T164" s="13">
        <v>0.37529999999999997</v>
      </c>
      <c r="U164" s="13">
        <v>0.22700000000000001</v>
      </c>
      <c r="V164" s="13">
        <v>0.12400000000000001</v>
      </c>
      <c r="W164" s="13">
        <v>4.0650000000000004</v>
      </c>
      <c r="X164" s="13">
        <v>12</v>
      </c>
      <c r="Y164" s="13">
        <v>7.1</v>
      </c>
      <c r="Z164" s="13">
        <v>0.7</v>
      </c>
      <c r="AA164" s="13">
        <v>1.2999999999999999E-2</v>
      </c>
      <c r="AB164" s="13">
        <v>0.53</v>
      </c>
      <c r="AC164" s="13">
        <v>3.4</v>
      </c>
      <c r="AD164" s="13">
        <v>0.12</v>
      </c>
      <c r="AE164" s="13">
        <v>0.09</v>
      </c>
      <c r="AF164" s="13">
        <v>7.0000000000000001E-3</v>
      </c>
      <c r="AG164" s="13">
        <v>17</v>
      </c>
      <c r="AH164" s="13">
        <v>7.0000000000000007E-2</v>
      </c>
      <c r="AI164" s="13">
        <v>0.04</v>
      </c>
      <c r="AJ164" s="13" t="s">
        <v>34</v>
      </c>
      <c r="AK164" s="13">
        <v>0.01</v>
      </c>
      <c r="AL164" s="13"/>
      <c r="AM164" s="13"/>
      <c r="AN164" t="s">
        <v>61</v>
      </c>
    </row>
    <row r="165" spans="1:40" x14ac:dyDescent="0.2">
      <c r="A165" t="s">
        <v>1</v>
      </c>
      <c r="B165" s="3">
        <v>41121</v>
      </c>
      <c r="C165" s="3">
        <v>41154</v>
      </c>
      <c r="D165">
        <v>2012</v>
      </c>
      <c r="E165">
        <v>8</v>
      </c>
      <c r="F165" s="4">
        <v>94.646126350000003</v>
      </c>
      <c r="G165" s="13">
        <v>5.19</v>
      </c>
      <c r="H165" s="12">
        <v>6.456542E-3</v>
      </c>
      <c r="I165" s="13">
        <v>9.7600000000000006E-2</v>
      </c>
      <c r="J165" s="13">
        <v>9.2545719999999998E-2</v>
      </c>
      <c r="K165" s="13">
        <v>0.1094</v>
      </c>
      <c r="L165" s="13">
        <v>3.2800000000000003E-2</v>
      </c>
      <c r="M165" s="13">
        <v>4.3999999999999997E-2</v>
      </c>
      <c r="N165" s="13">
        <v>0.55400000000000005</v>
      </c>
      <c r="O165" t="s">
        <v>156</v>
      </c>
      <c r="P165" t="s">
        <v>60</v>
      </c>
      <c r="Q165" t="s">
        <v>156</v>
      </c>
      <c r="R165" s="13">
        <v>0.375</v>
      </c>
      <c r="S165" s="13"/>
      <c r="T165" s="13">
        <v>0.1328</v>
      </c>
      <c r="U165" t="s">
        <v>149</v>
      </c>
      <c r="V165" s="13">
        <v>5.6000000000000008E-2</v>
      </c>
      <c r="W165" s="13">
        <v>3.2257923599999998</v>
      </c>
      <c r="X165" s="13" t="s">
        <v>37</v>
      </c>
      <c r="Y165" s="13">
        <v>8.3000000000000007</v>
      </c>
      <c r="Z165" s="13">
        <v>0.32</v>
      </c>
      <c r="AA165" s="13">
        <v>1.2E-2</v>
      </c>
      <c r="AB165" s="13">
        <v>0.81</v>
      </c>
      <c r="AC165" s="13">
        <v>5.4</v>
      </c>
      <c r="AD165" s="13">
        <v>0.15</v>
      </c>
      <c r="AE165" s="13">
        <v>0.14000000000000001</v>
      </c>
      <c r="AF165" s="13">
        <v>1.0999999999999999E-2</v>
      </c>
      <c r="AG165" s="13">
        <v>24</v>
      </c>
      <c r="AH165" s="13">
        <v>0.04</v>
      </c>
      <c r="AI165" s="13" t="s">
        <v>56</v>
      </c>
      <c r="AJ165" s="13">
        <v>0.08</v>
      </c>
      <c r="AK165" s="13">
        <v>0.01</v>
      </c>
      <c r="AL165" s="13"/>
      <c r="AM165" s="13"/>
    </row>
    <row r="166" spans="1:40" x14ac:dyDescent="0.2">
      <c r="A166" t="s">
        <v>1</v>
      </c>
      <c r="B166" s="3">
        <v>41154</v>
      </c>
      <c r="C166" s="3">
        <v>41184</v>
      </c>
      <c r="D166">
        <v>2012</v>
      </c>
      <c r="E166">
        <v>9</v>
      </c>
      <c r="F166" s="4">
        <v>7.3251512000000005E-2</v>
      </c>
      <c r="G166" s="13">
        <v>5.29</v>
      </c>
      <c r="H166" s="12">
        <v>5.1286140000000001E-3</v>
      </c>
      <c r="I166" s="13">
        <v>0.06</v>
      </c>
      <c r="J166" s="13">
        <v>4.8681000000000002E-2</v>
      </c>
      <c r="K166" s="13">
        <v>0.245</v>
      </c>
      <c r="L166" t="s">
        <v>148</v>
      </c>
      <c r="M166" t="s">
        <v>155</v>
      </c>
      <c r="N166" s="13">
        <v>0.499</v>
      </c>
      <c r="O166" t="s">
        <v>156</v>
      </c>
      <c r="P166" t="s">
        <v>60</v>
      </c>
      <c r="Q166" s="13">
        <v>0.14399999999999999</v>
      </c>
      <c r="R166" s="13">
        <v>0.37</v>
      </c>
      <c r="S166" s="13"/>
      <c r="T166" s="13">
        <v>0.10500000000000001</v>
      </c>
      <c r="U166" t="s">
        <v>149</v>
      </c>
      <c r="V166" s="13">
        <v>9.0000000000000011E-2</v>
      </c>
      <c r="W166" s="13">
        <v>5.069</v>
      </c>
      <c r="X166" s="13" t="s">
        <v>37</v>
      </c>
      <c r="Y166" s="13" t="s">
        <v>57</v>
      </c>
      <c r="Z166" s="13">
        <v>0.28000000000000003</v>
      </c>
      <c r="AA166" s="13">
        <v>1.0999999999999999E-2</v>
      </c>
      <c r="AB166" s="13">
        <v>0.89</v>
      </c>
      <c r="AC166" s="13">
        <v>4.9000000000000004</v>
      </c>
      <c r="AD166" s="13">
        <v>0.09</v>
      </c>
      <c r="AE166" s="13">
        <v>0.1</v>
      </c>
      <c r="AF166" s="13">
        <v>2E-3</v>
      </c>
      <c r="AG166" s="13">
        <v>14</v>
      </c>
      <c r="AH166" s="13">
        <v>7.0000000000000007E-2</v>
      </c>
      <c r="AI166" s="13">
        <v>3.6999999999999998E-2</v>
      </c>
      <c r="AJ166" s="13" t="s">
        <v>39</v>
      </c>
      <c r="AK166" s="13">
        <v>0.02</v>
      </c>
      <c r="AL166" s="13"/>
      <c r="AM166" s="13"/>
    </row>
    <row r="167" spans="1:40" x14ac:dyDescent="0.2">
      <c r="A167" t="s">
        <v>1</v>
      </c>
      <c r="B167" s="3">
        <v>41184</v>
      </c>
      <c r="C167" s="3">
        <v>41218</v>
      </c>
      <c r="D167">
        <v>2012</v>
      </c>
      <c r="E167">
        <v>10</v>
      </c>
      <c r="F167" s="4">
        <v>84.354241180000002</v>
      </c>
      <c r="G167" s="13">
        <v>5.16</v>
      </c>
      <c r="H167" s="12">
        <v>6.9183100000000004E-3</v>
      </c>
      <c r="I167" s="13">
        <v>8.8999999999999996E-2</v>
      </c>
      <c r="J167" s="13">
        <v>8.1007399999999993E-2</v>
      </c>
      <c r="K167" s="13">
        <v>0.17299999999999999</v>
      </c>
      <c r="L167" s="13">
        <v>0.112</v>
      </c>
      <c r="M167" s="13">
        <v>1.4999999999999999E-2</v>
      </c>
      <c r="N167" s="13">
        <v>0.57899999999999996</v>
      </c>
      <c r="O167" s="13">
        <v>0.105</v>
      </c>
      <c r="P167" t="s">
        <v>60</v>
      </c>
      <c r="Q167" s="13">
        <v>0.11600000000000001</v>
      </c>
      <c r="R167" s="13">
        <v>0.21299999999999999</v>
      </c>
      <c r="S167" s="13"/>
      <c r="T167" s="13">
        <v>0.21200000000000002</v>
      </c>
      <c r="U167" t="s">
        <v>149</v>
      </c>
      <c r="V167" s="13">
        <v>8.5000000000000006E-2</v>
      </c>
      <c r="W167" s="13">
        <v>1.827</v>
      </c>
      <c r="X167" s="13" t="s">
        <v>37</v>
      </c>
      <c r="Y167" s="13" t="s">
        <v>57</v>
      </c>
      <c r="Z167" s="13">
        <v>0.28000000000000003</v>
      </c>
      <c r="AA167" s="13">
        <v>0.01</v>
      </c>
      <c r="AB167" s="13">
        <v>0.43</v>
      </c>
      <c r="AC167" s="13">
        <v>2.7</v>
      </c>
      <c r="AD167" s="13">
        <v>5.5E-2</v>
      </c>
      <c r="AE167" s="13">
        <v>0.08</v>
      </c>
      <c r="AF167" s="13">
        <v>6.0000000000000001E-3</v>
      </c>
      <c r="AG167" s="13">
        <v>8</v>
      </c>
      <c r="AH167" s="13">
        <v>0.1</v>
      </c>
      <c r="AI167" s="13">
        <v>5.3999999999999999E-2</v>
      </c>
      <c r="AJ167" s="13" t="s">
        <v>39</v>
      </c>
      <c r="AK167" s="13">
        <v>0.03</v>
      </c>
      <c r="AL167" s="13"/>
      <c r="AM167" s="13"/>
    </row>
    <row r="168" spans="1:40" x14ac:dyDescent="0.2">
      <c r="A168" t="s">
        <v>1</v>
      </c>
      <c r="B168" s="3">
        <v>41218</v>
      </c>
      <c r="C168" s="3">
        <v>41246</v>
      </c>
      <c r="D168">
        <v>2012</v>
      </c>
      <c r="E168">
        <v>11</v>
      </c>
      <c r="F168" s="4">
        <v>36.334895400000001</v>
      </c>
      <c r="G168" s="13">
        <v>4.99</v>
      </c>
      <c r="H168" s="12">
        <v>1.0232929999999999E-2</v>
      </c>
      <c r="I168" s="13">
        <v>0.108</v>
      </c>
      <c r="J168" s="13">
        <v>0.1005156</v>
      </c>
      <c r="K168" s="13">
        <v>0.16200000000000001</v>
      </c>
      <c r="L168" s="13">
        <v>0.122</v>
      </c>
      <c r="M168" s="13">
        <v>0.05</v>
      </c>
      <c r="N168" s="13">
        <v>0.68100000000000005</v>
      </c>
      <c r="O168" t="s">
        <v>156</v>
      </c>
      <c r="P168" t="s">
        <v>60</v>
      </c>
      <c r="Q168" s="13">
        <v>0.106</v>
      </c>
      <c r="R168" s="13">
        <v>0.14499999999999999</v>
      </c>
      <c r="S168" s="13"/>
      <c r="T168" s="13">
        <v>0.222</v>
      </c>
      <c r="U168" t="s">
        <v>149</v>
      </c>
      <c r="V168" s="13">
        <v>0.05</v>
      </c>
      <c r="W168" s="13">
        <v>1.4139999999999999</v>
      </c>
      <c r="X168" s="13" t="s">
        <v>37</v>
      </c>
      <c r="Y168" s="13" t="s">
        <v>57</v>
      </c>
      <c r="Z168" s="13">
        <v>0.52</v>
      </c>
      <c r="AA168" s="13">
        <v>1.9E-2</v>
      </c>
      <c r="AB168" s="13">
        <v>0.36</v>
      </c>
      <c r="AC168" s="13">
        <v>5</v>
      </c>
      <c r="AD168" s="13">
        <v>0.13</v>
      </c>
      <c r="AE168" s="13">
        <v>0.06</v>
      </c>
      <c r="AF168" s="13">
        <v>1.2E-2</v>
      </c>
      <c r="AG168" s="13">
        <v>2.2000000000000002</v>
      </c>
      <c r="AH168" s="13">
        <v>0.15</v>
      </c>
      <c r="AI168" s="13">
        <v>8.7999999999999995E-2</v>
      </c>
      <c r="AJ168" s="13" t="s">
        <v>39</v>
      </c>
      <c r="AK168" s="13">
        <v>0.02</v>
      </c>
      <c r="AL168" s="13"/>
      <c r="AM168" s="13"/>
    </row>
    <row r="169" spans="1:40" x14ac:dyDescent="0.2">
      <c r="A169" t="s">
        <v>1</v>
      </c>
      <c r="B169" s="3">
        <v>41246</v>
      </c>
      <c r="C169" s="3">
        <v>41276</v>
      </c>
      <c r="D169">
        <v>2012</v>
      </c>
      <c r="E169">
        <v>12</v>
      </c>
      <c r="F169" s="4">
        <v>45.256670550000003</v>
      </c>
      <c r="G169" s="13">
        <v>4.67</v>
      </c>
      <c r="H169" s="12">
        <v>2.1379621000000001E-2</v>
      </c>
      <c r="I169" s="13">
        <v>0.2064</v>
      </c>
      <c r="J169" s="13">
        <v>0.199239</v>
      </c>
      <c r="K169" s="13">
        <v>0.155</v>
      </c>
      <c r="L169" s="13">
        <v>0.26100000000000001</v>
      </c>
      <c r="M169" s="13">
        <v>7.5999999999999998E-2</v>
      </c>
      <c r="N169" s="13">
        <v>1.226</v>
      </c>
      <c r="O169" t="s">
        <v>156</v>
      </c>
      <c r="P169" t="s">
        <v>60</v>
      </c>
      <c r="Q169" s="13">
        <v>0.09</v>
      </c>
      <c r="R169" s="13">
        <v>0.05</v>
      </c>
      <c r="S169" s="13"/>
      <c r="T169" s="13">
        <v>0.36099999999999999</v>
      </c>
      <c r="U169" t="s">
        <v>149</v>
      </c>
      <c r="V169" s="13">
        <v>2.4000000000000007E-2</v>
      </c>
      <c r="W169" s="13">
        <v>0.88900000000000001</v>
      </c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t="s">
        <v>50</v>
      </c>
    </row>
    <row r="170" spans="1:40" x14ac:dyDescent="0.2">
      <c r="A170" t="s">
        <v>1</v>
      </c>
      <c r="B170" s="3">
        <v>41276</v>
      </c>
      <c r="C170" s="3">
        <v>41309</v>
      </c>
      <c r="D170">
        <v>2013</v>
      </c>
      <c r="E170">
        <v>1</v>
      </c>
      <c r="F170" s="4">
        <v>34.391510910000001</v>
      </c>
      <c r="G170" s="13">
        <v>4.9800000000000004</v>
      </c>
      <c r="H170" s="12">
        <v>1.0471285E-2</v>
      </c>
      <c r="I170" s="13">
        <v>6.3799999999999996E-2</v>
      </c>
      <c r="J170" s="13">
        <v>5.5812019999999997E-2</v>
      </c>
      <c r="K170" s="13">
        <v>0.1729</v>
      </c>
      <c r="L170" s="13">
        <v>0.14000000000000001</v>
      </c>
      <c r="M170" s="13">
        <v>3.6999999999999998E-2</v>
      </c>
      <c r="N170" s="13">
        <v>0.65</v>
      </c>
      <c r="O170" t="s">
        <v>156</v>
      </c>
      <c r="P170" t="s">
        <v>60</v>
      </c>
      <c r="Q170" s="13">
        <v>0.112</v>
      </c>
      <c r="R170" t="s">
        <v>166</v>
      </c>
      <c r="S170" s="13"/>
      <c r="T170" s="13">
        <v>0.24000000000000002</v>
      </c>
      <c r="U170" t="s">
        <v>149</v>
      </c>
      <c r="V170" s="13">
        <v>6.3E-2</v>
      </c>
      <c r="W170" t="s">
        <v>162</v>
      </c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t="s">
        <v>51</v>
      </c>
    </row>
    <row r="171" spans="1:40" x14ac:dyDescent="0.2">
      <c r="A171" t="s">
        <v>1</v>
      </c>
      <c r="B171" s="3">
        <v>41309</v>
      </c>
      <c r="C171" s="3">
        <v>41344</v>
      </c>
      <c r="D171">
        <v>2013</v>
      </c>
      <c r="E171">
        <v>2</v>
      </c>
      <c r="F171" s="4">
        <v>37.480352359999998</v>
      </c>
      <c r="G171" s="13">
        <v>4.88</v>
      </c>
      <c r="H171" s="12">
        <v>1.3182566999999999E-2</v>
      </c>
      <c r="I171" s="13">
        <v>0.18840000000000001</v>
      </c>
      <c r="J171" s="13">
        <v>0.17746445999999999</v>
      </c>
      <c r="K171" s="13">
        <v>0.23669999999999999</v>
      </c>
      <c r="L171" s="13">
        <v>0.15429999999999999</v>
      </c>
      <c r="M171" s="13">
        <v>2.1000000000000001E-2</v>
      </c>
      <c r="N171" s="13">
        <v>0.92200000000000004</v>
      </c>
      <c r="O171" t="s">
        <v>156</v>
      </c>
      <c r="P171" t="s">
        <v>60</v>
      </c>
      <c r="Q171" s="13">
        <v>0.13700000000000001</v>
      </c>
      <c r="R171" s="13">
        <v>0.114</v>
      </c>
      <c r="S171" s="13"/>
      <c r="T171" s="13">
        <v>0.25429999999999997</v>
      </c>
      <c r="U171" t="s">
        <v>149</v>
      </c>
      <c r="V171" s="13">
        <v>7.9000000000000001E-2</v>
      </c>
      <c r="W171" t="s">
        <v>162</v>
      </c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</row>
    <row r="172" spans="1:40" x14ac:dyDescent="0.2">
      <c r="A172" t="s">
        <v>1</v>
      </c>
      <c r="B172" s="3">
        <v>41344</v>
      </c>
      <c r="C172" s="3">
        <v>41366</v>
      </c>
      <c r="D172">
        <v>2013</v>
      </c>
      <c r="E172">
        <v>3</v>
      </c>
      <c r="F172" s="4">
        <v>14.012386019999999</v>
      </c>
      <c r="G172" s="13">
        <v>5.03</v>
      </c>
      <c r="H172" s="12">
        <v>9.3325430000000004E-3</v>
      </c>
      <c r="I172" s="13">
        <v>0.2298</v>
      </c>
      <c r="J172" s="13">
        <v>0.20444082</v>
      </c>
      <c r="K172" s="13">
        <v>0.54890000000000005</v>
      </c>
      <c r="L172" s="13">
        <v>7.3400000000000007E-2</v>
      </c>
      <c r="M172" t="s">
        <v>155</v>
      </c>
      <c r="N172" s="13">
        <v>1.2609999999999999</v>
      </c>
      <c r="O172" s="13">
        <v>0.17130000000000001</v>
      </c>
      <c r="P172" s="13">
        <v>0.109</v>
      </c>
      <c r="Q172" s="13">
        <v>0.33950000000000002</v>
      </c>
      <c r="R172" s="13">
        <v>1.0773999999999999</v>
      </c>
      <c r="S172" s="13"/>
      <c r="T172" s="13">
        <v>0.39640000000000003</v>
      </c>
      <c r="U172" s="13">
        <v>0.32300000000000001</v>
      </c>
      <c r="V172" s="13">
        <v>0.313</v>
      </c>
      <c r="W172" s="13">
        <v>6.5119999999999996</v>
      </c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t="s">
        <v>64</v>
      </c>
    </row>
    <row r="173" spans="1:40" x14ac:dyDescent="0.2">
      <c r="A173" t="s">
        <v>1</v>
      </c>
      <c r="B173" s="3">
        <v>41366</v>
      </c>
      <c r="C173" s="3">
        <v>41399</v>
      </c>
      <c r="D173">
        <v>2013</v>
      </c>
      <c r="E173">
        <v>4</v>
      </c>
      <c r="F173" s="4">
        <v>33.30999937</v>
      </c>
      <c r="G173" s="13">
        <v>5.1100000000000003</v>
      </c>
      <c r="H173" s="12">
        <v>7.762471E-3</v>
      </c>
      <c r="I173" s="13">
        <v>0.187</v>
      </c>
      <c r="J173" s="13">
        <v>0.15701619999999999</v>
      </c>
      <c r="K173" s="13">
        <v>0.64900000000000002</v>
      </c>
      <c r="L173" s="13">
        <v>2.8000000000000001E-2</v>
      </c>
      <c r="M173" t="s">
        <v>150</v>
      </c>
      <c r="N173" s="13">
        <v>1.163</v>
      </c>
      <c r="O173" s="13">
        <v>0.27360000000000001</v>
      </c>
      <c r="P173" s="13">
        <v>0.14180000000000001</v>
      </c>
      <c r="Q173" s="13">
        <v>0.27960000000000002</v>
      </c>
      <c r="R173" s="13">
        <v>0.97760000000000002</v>
      </c>
      <c r="S173" s="13"/>
      <c r="T173" s="13">
        <v>0.128</v>
      </c>
      <c r="U173" t="s">
        <v>149</v>
      </c>
      <c r="V173" s="13">
        <v>8.5000000000000006E-2</v>
      </c>
      <c r="W173" s="13">
        <v>8.25</v>
      </c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</row>
    <row r="174" spans="1:40" x14ac:dyDescent="0.2">
      <c r="A174" t="s">
        <v>1</v>
      </c>
      <c r="B174" s="3">
        <v>41399</v>
      </c>
      <c r="C174" s="3">
        <v>41429</v>
      </c>
      <c r="D174">
        <v>2013</v>
      </c>
      <c r="E174">
        <v>5</v>
      </c>
      <c r="F174" s="4">
        <v>37.380070430000004</v>
      </c>
      <c r="G174" s="13">
        <v>5.0999999999999996</v>
      </c>
      <c r="H174" s="12">
        <v>7.9432819999999994E-3</v>
      </c>
      <c r="I174" s="13">
        <v>0.154</v>
      </c>
      <c r="J174" s="13">
        <v>0.14361424</v>
      </c>
      <c r="K174" s="13">
        <v>0.2248</v>
      </c>
      <c r="L174" s="13">
        <v>0.1305</v>
      </c>
      <c r="M174" s="13">
        <v>8.4000000000000005E-2</v>
      </c>
      <c r="N174" s="13">
        <v>0.89</v>
      </c>
      <c r="O174" s="13">
        <v>0.15770000000000001</v>
      </c>
      <c r="P174" s="13">
        <v>5.9200000000000003E-2</v>
      </c>
      <c r="Q174" s="13">
        <v>0.1318</v>
      </c>
      <c r="R174" s="13">
        <v>0.54610000000000003</v>
      </c>
      <c r="S174" s="13"/>
      <c r="T174" s="13">
        <v>0.35550000000000004</v>
      </c>
      <c r="U174" s="13">
        <v>0.22500000000000001</v>
      </c>
      <c r="V174" s="13">
        <v>0.14100000000000001</v>
      </c>
      <c r="W174" s="13">
        <v>4.12</v>
      </c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t="s">
        <v>64</v>
      </c>
    </row>
    <row r="175" spans="1:40" x14ac:dyDescent="0.2">
      <c r="A175" t="s">
        <v>1</v>
      </c>
      <c r="B175" s="3">
        <v>41429</v>
      </c>
      <c r="C175" s="3">
        <v>41456</v>
      </c>
      <c r="D175">
        <v>2013</v>
      </c>
      <c r="E175">
        <v>6</v>
      </c>
      <c r="F175" s="4">
        <v>44.336720589999999</v>
      </c>
      <c r="G175" s="13">
        <v>6.3</v>
      </c>
      <c r="H175" s="12">
        <v>5.0118700000000005E-4</v>
      </c>
      <c r="I175" s="13">
        <v>0.2341</v>
      </c>
      <c r="J175" s="13">
        <v>0.2194546</v>
      </c>
      <c r="K175" s="13">
        <v>0.317</v>
      </c>
      <c r="L175" s="13">
        <v>5.7200000000000001E-2</v>
      </c>
      <c r="M175" s="13">
        <v>1.377</v>
      </c>
      <c r="N175" s="13">
        <v>2.048</v>
      </c>
      <c r="O175" s="13">
        <v>0.20169999999999999</v>
      </c>
      <c r="P175" s="13">
        <v>0.2772</v>
      </c>
      <c r="Q175" s="13">
        <v>0.1502</v>
      </c>
      <c r="R175" s="13">
        <v>1.6733</v>
      </c>
      <c r="S175" s="13"/>
      <c r="T175" s="13">
        <v>1.8441999999999998</v>
      </c>
      <c r="U175" s="13">
        <v>1.7869999999999999</v>
      </c>
      <c r="V175" s="13">
        <v>0.40999999999999992</v>
      </c>
      <c r="W175" s="13">
        <v>7.7430000000000003</v>
      </c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</row>
    <row r="176" spans="1:40" x14ac:dyDescent="0.2">
      <c r="A176" t="s">
        <v>1</v>
      </c>
      <c r="B176" s="3">
        <v>41456</v>
      </c>
      <c r="C176" s="3">
        <v>41491</v>
      </c>
      <c r="D176">
        <v>2013</v>
      </c>
      <c r="E176">
        <v>7</v>
      </c>
      <c r="F176" s="4">
        <v>93.98367236</v>
      </c>
      <c r="G176" s="13">
        <v>5.27</v>
      </c>
      <c r="H176" s="12">
        <v>5.3703179999999998E-3</v>
      </c>
      <c r="I176" s="13">
        <v>7.1199999999999999E-2</v>
      </c>
      <c r="J176" s="13">
        <v>6.5642140000000002E-2</v>
      </c>
      <c r="K176" s="13">
        <v>0.1203</v>
      </c>
      <c r="L176" s="13">
        <v>1.7299999999999999E-2</v>
      </c>
      <c r="M176" t="s">
        <v>155</v>
      </c>
      <c r="N176" s="13">
        <v>0.54</v>
      </c>
      <c r="O176" t="s">
        <v>156</v>
      </c>
      <c r="P176" t="s">
        <v>60</v>
      </c>
      <c r="Q176" t="s">
        <v>156</v>
      </c>
      <c r="R176" s="13">
        <v>0.43890000000000001</v>
      </c>
      <c r="S176" s="13"/>
      <c r="T176" s="13">
        <v>0.1173</v>
      </c>
      <c r="U176" t="s">
        <v>149</v>
      </c>
      <c r="V176" s="13">
        <v>9.0000000000000011E-2</v>
      </c>
      <c r="W176" s="13">
        <v>3.7909999999999999</v>
      </c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t="s">
        <v>61</v>
      </c>
    </row>
    <row r="177" spans="1:40" x14ac:dyDescent="0.2">
      <c r="A177" t="s">
        <v>1</v>
      </c>
      <c r="B177" s="3">
        <v>41491</v>
      </c>
      <c r="C177" s="3">
        <v>41520</v>
      </c>
      <c r="D177">
        <v>2013</v>
      </c>
      <c r="E177">
        <v>8</v>
      </c>
      <c r="F177" s="4">
        <v>56.176098289999999</v>
      </c>
      <c r="G177" s="13">
        <v>5.09</v>
      </c>
      <c r="H177" s="12">
        <v>8.1283050000000006E-3</v>
      </c>
      <c r="I177" s="13">
        <v>0.1002</v>
      </c>
      <c r="J177" s="13">
        <v>9.3330060000000006E-2</v>
      </c>
      <c r="K177" s="13">
        <v>0.1487</v>
      </c>
      <c r="L177" s="13">
        <v>7.4099999999999999E-2</v>
      </c>
      <c r="M177" s="13">
        <v>3.2000000000000001E-2</v>
      </c>
      <c r="N177" s="13">
        <v>0.66600000000000004</v>
      </c>
      <c r="O177" t="s">
        <v>156</v>
      </c>
      <c r="P177" t="s">
        <v>138</v>
      </c>
      <c r="Q177" t="s">
        <v>156</v>
      </c>
      <c r="R177" s="13">
        <v>0.26679999999999998</v>
      </c>
      <c r="S177" s="13"/>
      <c r="T177" s="13">
        <v>0.1741</v>
      </c>
      <c r="U177" t="s">
        <v>149</v>
      </c>
      <c r="V177" s="13">
        <v>6.8000000000000005E-2</v>
      </c>
      <c r="W177" s="13">
        <v>2.8620000000000001</v>
      </c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</row>
    <row r="178" spans="1:40" x14ac:dyDescent="0.2">
      <c r="A178" t="s">
        <v>1</v>
      </c>
      <c r="B178" s="3">
        <v>41520</v>
      </c>
      <c r="C178" s="3">
        <v>41547</v>
      </c>
      <c r="D178">
        <v>2013</v>
      </c>
      <c r="E178">
        <v>9</v>
      </c>
      <c r="F178" s="4">
        <v>106.53437839999999</v>
      </c>
      <c r="G178" s="13">
        <v>4.82</v>
      </c>
      <c r="H178" s="12">
        <v>1.5135612E-2</v>
      </c>
      <c r="I178" s="13">
        <v>0.30499999999999999</v>
      </c>
      <c r="J178" s="13">
        <v>0.29839339999999998</v>
      </c>
      <c r="K178" s="13">
        <v>0.14299999999999999</v>
      </c>
      <c r="L178" s="13">
        <v>8.1000000000000003E-2</v>
      </c>
      <c r="M178" s="13">
        <v>0.06</v>
      </c>
      <c r="N178" s="13">
        <v>1.036</v>
      </c>
      <c r="O178" s="13">
        <v>0.127</v>
      </c>
      <c r="P178" s="13">
        <v>4.6699999999999998E-2</v>
      </c>
      <c r="Q178" t="s">
        <v>156</v>
      </c>
      <c r="R178" s="13">
        <v>0.39360000000000001</v>
      </c>
      <c r="S178" s="13"/>
      <c r="T178" s="13">
        <v>0.315</v>
      </c>
      <c r="U178" s="13">
        <v>0.23400000000000001</v>
      </c>
      <c r="V178" s="13">
        <v>0.17400000000000002</v>
      </c>
      <c r="W178" s="13">
        <v>3.734</v>
      </c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</row>
    <row r="179" spans="1:40" x14ac:dyDescent="0.2">
      <c r="A179" t="s">
        <v>1</v>
      </c>
      <c r="B179" s="3">
        <v>41547</v>
      </c>
      <c r="C179" s="3">
        <v>41576</v>
      </c>
      <c r="D179">
        <v>2013</v>
      </c>
      <c r="E179">
        <v>10</v>
      </c>
      <c r="F179" s="4">
        <v>35.083789510000003</v>
      </c>
      <c r="G179" s="13">
        <v>5.25</v>
      </c>
      <c r="H179" s="12">
        <v>5.6234129999999998E-3</v>
      </c>
      <c r="I179" s="13">
        <v>7.1400000000000005E-2</v>
      </c>
      <c r="J179" s="13">
        <v>6.0903359999999997E-2</v>
      </c>
      <c r="K179" s="13">
        <v>0.22720000000000001</v>
      </c>
      <c r="L179" t="s">
        <v>154</v>
      </c>
      <c r="M179" t="s">
        <v>150</v>
      </c>
      <c r="N179" s="13">
        <v>0.61</v>
      </c>
      <c r="O179" t="s">
        <v>156</v>
      </c>
      <c r="P179" s="13">
        <v>5.7000000000000002E-2</v>
      </c>
      <c r="Q179" s="13">
        <v>0.12870000000000001</v>
      </c>
      <c r="R179" s="13">
        <v>0.48559999999999998</v>
      </c>
      <c r="S179" s="13"/>
      <c r="T179" s="13">
        <v>0.10150000000000001</v>
      </c>
      <c r="U179" t="s">
        <v>149</v>
      </c>
      <c r="V179" s="13">
        <v>8.5000000000000006E-2</v>
      </c>
      <c r="W179" s="13">
        <v>5.0090000000000003</v>
      </c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</row>
    <row r="180" spans="1:40" x14ac:dyDescent="0.2">
      <c r="A180" t="s">
        <v>1</v>
      </c>
      <c r="B180" s="3">
        <v>41576</v>
      </c>
      <c r="C180" s="3">
        <v>41610</v>
      </c>
      <c r="D180">
        <v>2013</v>
      </c>
      <c r="E180">
        <v>11</v>
      </c>
      <c r="F180" s="4">
        <v>33.499055380000001</v>
      </c>
      <c r="G180" s="13">
        <v>5.12</v>
      </c>
      <c r="H180" s="12">
        <v>7.5857759999999998E-3</v>
      </c>
      <c r="I180" s="13">
        <v>9.1999999999999998E-2</v>
      </c>
      <c r="J180" s="13">
        <v>6.65438E-2</v>
      </c>
      <c r="K180" s="13">
        <v>0.55100000000000005</v>
      </c>
      <c r="L180" t="s">
        <v>58</v>
      </c>
      <c r="M180" t="s">
        <v>150</v>
      </c>
      <c r="N180" s="13">
        <v>0.67500000000000004</v>
      </c>
      <c r="O180" t="s">
        <v>156</v>
      </c>
      <c r="P180" s="13">
        <v>3.9399999999999998E-2</v>
      </c>
      <c r="Q180" s="13">
        <v>0.3085</v>
      </c>
      <c r="R180" s="13">
        <v>0.25719999999999998</v>
      </c>
      <c r="S180" s="13"/>
      <c r="T180" s="13">
        <v>0.10250000000000001</v>
      </c>
      <c r="U180" t="s">
        <v>149</v>
      </c>
      <c r="V180" s="13">
        <v>8.5000000000000006E-2</v>
      </c>
      <c r="W180" s="13">
        <v>2.4569999999999999</v>
      </c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t="s">
        <v>61</v>
      </c>
    </row>
    <row r="181" spans="1:40" x14ac:dyDescent="0.2">
      <c r="A181" t="s">
        <v>1</v>
      </c>
      <c r="B181" s="3">
        <v>41610</v>
      </c>
      <c r="C181" s="3">
        <v>41645</v>
      </c>
      <c r="D181">
        <v>2013</v>
      </c>
      <c r="E181">
        <v>12</v>
      </c>
      <c r="F181" s="4">
        <v>64.899033090000003</v>
      </c>
      <c r="G181" s="13">
        <v>4.92</v>
      </c>
      <c r="H181" s="12">
        <v>1.2022644000000001E-2</v>
      </c>
      <c r="I181" s="13">
        <v>0.16800000000000001</v>
      </c>
      <c r="J181" s="13">
        <v>0.1490118</v>
      </c>
      <c r="K181" s="13">
        <v>0.41099999999999998</v>
      </c>
      <c r="L181" s="13">
        <v>0.14499999999999999</v>
      </c>
      <c r="M181" s="13">
        <v>7.1999999999999995E-2</v>
      </c>
      <c r="N181" s="13">
        <v>0.97099999999999997</v>
      </c>
      <c r="O181" t="s">
        <v>60</v>
      </c>
      <c r="P181" t="s">
        <v>138</v>
      </c>
      <c r="Q181" s="13">
        <v>0.221</v>
      </c>
      <c r="R181" s="13">
        <v>0.14099999999999999</v>
      </c>
      <c r="S181" s="13"/>
      <c r="T181" s="13">
        <v>0.245</v>
      </c>
      <c r="U181" t="s">
        <v>149</v>
      </c>
      <c r="V181" s="13">
        <v>2.8000000000000011E-2</v>
      </c>
      <c r="W181" s="13">
        <v>1.4530000000000001</v>
      </c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</row>
    <row r="182" spans="1:40" x14ac:dyDescent="0.2">
      <c r="A182" t="s">
        <v>1</v>
      </c>
      <c r="B182" s="3">
        <v>41645</v>
      </c>
      <c r="C182" s="3">
        <v>41672</v>
      </c>
      <c r="D182">
        <v>2014</v>
      </c>
      <c r="E182">
        <v>1</v>
      </c>
      <c r="F182" s="4">
        <v>30.96070053</v>
      </c>
      <c r="G182" s="13">
        <v>4.67</v>
      </c>
      <c r="H182" s="12">
        <v>2.1379621000000001E-2</v>
      </c>
      <c r="I182" s="13">
        <v>0.23200000000000001</v>
      </c>
      <c r="J182" s="13">
        <v>0.21462880000000001</v>
      </c>
      <c r="K182" s="13">
        <v>0.376</v>
      </c>
      <c r="L182" s="13">
        <v>0.23300000000000001</v>
      </c>
      <c r="M182" s="13">
        <v>0.06</v>
      </c>
      <c r="N182" s="13">
        <v>1.3149999999999999</v>
      </c>
      <c r="O182" s="13">
        <v>6.59E-2</v>
      </c>
      <c r="P182" t="s">
        <v>138</v>
      </c>
      <c r="Q182" s="13">
        <v>0.2364</v>
      </c>
      <c r="R182" s="13">
        <v>6.8500000000000005E-2</v>
      </c>
      <c r="S182" s="13"/>
      <c r="T182" s="13">
        <v>0.33300000000000002</v>
      </c>
      <c r="U182" t="s">
        <v>149</v>
      </c>
      <c r="V182" s="13">
        <v>4.0000000000000008E-2</v>
      </c>
      <c r="W182" t="s">
        <v>162</v>
      </c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t="s">
        <v>65</v>
      </c>
    </row>
    <row r="183" spans="1:40" x14ac:dyDescent="0.2">
      <c r="A183" t="s">
        <v>1</v>
      </c>
      <c r="B183" s="3">
        <v>41672</v>
      </c>
      <c r="C183" s="3">
        <v>41701</v>
      </c>
      <c r="D183">
        <v>2014</v>
      </c>
      <c r="E183">
        <v>2</v>
      </c>
      <c r="F183" s="4">
        <v>60.764823159999999</v>
      </c>
      <c r="G183" s="13">
        <v>4.6500000000000004</v>
      </c>
      <c r="H183" s="12">
        <v>2.2387211000000001E-2</v>
      </c>
      <c r="I183" s="13">
        <v>0.32300000000000001</v>
      </c>
      <c r="J183" s="13">
        <v>0.30558259999999998</v>
      </c>
      <c r="K183" s="13">
        <v>0.377</v>
      </c>
      <c r="L183" s="13">
        <v>0.32500000000000001</v>
      </c>
      <c r="M183" s="13">
        <v>0.19500000000000001</v>
      </c>
      <c r="N183" s="13">
        <v>1.5</v>
      </c>
      <c r="O183" s="13">
        <v>0.1467</v>
      </c>
      <c r="P183" s="13">
        <v>4.1300000000000003E-2</v>
      </c>
      <c r="Q183" s="13">
        <v>0.21329999999999999</v>
      </c>
      <c r="R183" s="13">
        <v>7.5300000000000006E-2</v>
      </c>
      <c r="S183" s="13"/>
      <c r="T183" s="13">
        <v>0.625</v>
      </c>
      <c r="U183" s="13">
        <v>0.3</v>
      </c>
      <c r="V183" s="13">
        <v>0.10499999999999998</v>
      </c>
      <c r="W183" s="13">
        <v>1.3819999999999999</v>
      </c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t="s">
        <v>61</v>
      </c>
    </row>
    <row r="184" spans="1:40" x14ac:dyDescent="0.2">
      <c r="A184" t="s">
        <v>1</v>
      </c>
      <c r="B184" s="3">
        <v>41701</v>
      </c>
      <c r="C184" s="3">
        <v>41729</v>
      </c>
      <c r="D184">
        <v>2014</v>
      </c>
      <c r="E184">
        <v>3</v>
      </c>
      <c r="F184" s="4">
        <v>20.238723019999998</v>
      </c>
      <c r="G184" s="13">
        <v>5.07</v>
      </c>
      <c r="H184" s="12">
        <v>8.5113800000000007E-3</v>
      </c>
      <c r="I184" s="13">
        <v>0.47299999999999998</v>
      </c>
      <c r="J184" s="13">
        <v>0.41797580000000001</v>
      </c>
      <c r="K184" s="13">
        <v>1.1910000000000001</v>
      </c>
      <c r="L184" t="s">
        <v>58</v>
      </c>
      <c r="M184" t="s">
        <v>150</v>
      </c>
      <c r="N184" s="13">
        <v>1.492</v>
      </c>
      <c r="O184" s="13">
        <v>0.38030000000000003</v>
      </c>
      <c r="P184" s="13">
        <v>0.1686</v>
      </c>
      <c r="Q184" s="13">
        <v>0.61750000000000005</v>
      </c>
      <c r="R184" s="13">
        <v>0.98209999999999997</v>
      </c>
      <c r="S184" s="13"/>
      <c r="T184" s="13">
        <v>0.10250000000000001</v>
      </c>
      <c r="U184" t="s">
        <v>149</v>
      </c>
      <c r="V184" s="13">
        <v>8.5000000000000006E-2</v>
      </c>
      <c r="W184" s="13">
        <v>8.109</v>
      </c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t="s">
        <v>61</v>
      </c>
    </row>
    <row r="185" spans="1:40" x14ac:dyDescent="0.2">
      <c r="A185" t="s">
        <v>1</v>
      </c>
      <c r="B185" s="3">
        <v>41729</v>
      </c>
      <c r="C185" s="3">
        <v>41772</v>
      </c>
      <c r="D185">
        <v>2014</v>
      </c>
      <c r="E185">
        <v>4</v>
      </c>
      <c r="F185" s="4">
        <v>14.44054225</v>
      </c>
      <c r="G185" s="13">
        <v>5</v>
      </c>
      <c r="H185" s="12">
        <v>0.01</v>
      </c>
      <c r="I185" s="13">
        <v>0.23780000000000001</v>
      </c>
      <c r="J185" s="13">
        <v>0.19382221999999999</v>
      </c>
      <c r="K185" s="13">
        <v>0.95189999999999997</v>
      </c>
      <c r="L185" t="s">
        <v>58</v>
      </c>
      <c r="M185" t="s">
        <v>150</v>
      </c>
      <c r="N185" s="13">
        <v>1.5569999999999999</v>
      </c>
      <c r="O185" s="13">
        <v>0.37969999999999998</v>
      </c>
      <c r="P185" s="13">
        <v>0.19650000000000001</v>
      </c>
      <c r="Q185" s="13">
        <v>0.5071</v>
      </c>
      <c r="R185" s="13">
        <v>1.4231</v>
      </c>
      <c r="S185" s="13"/>
      <c r="T185" s="13">
        <v>0.10250000000000001</v>
      </c>
      <c r="U185" t="s">
        <v>149</v>
      </c>
      <c r="V185" s="13">
        <v>8.5000000000000006E-2</v>
      </c>
      <c r="W185" s="13">
        <v>15.835000000000001</v>
      </c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t="s">
        <v>33</v>
      </c>
    </row>
    <row r="186" spans="1:40" x14ac:dyDescent="0.2">
      <c r="A186" t="s">
        <v>1</v>
      </c>
      <c r="B186" s="3">
        <v>41772</v>
      </c>
      <c r="C186" s="3">
        <v>41791</v>
      </c>
      <c r="D186">
        <v>2014</v>
      </c>
      <c r="E186">
        <v>5</v>
      </c>
      <c r="F186" s="4">
        <v>48.992447230000003</v>
      </c>
      <c r="G186" s="13">
        <v>5.07</v>
      </c>
      <c r="H186" s="12">
        <v>8.5113800000000007E-3</v>
      </c>
      <c r="I186" s="13">
        <v>0.41099999999999998</v>
      </c>
      <c r="J186" s="13">
        <v>0.39497784000000002</v>
      </c>
      <c r="K186" s="13">
        <v>0.3468</v>
      </c>
      <c r="L186" s="13">
        <v>0.17299999999999999</v>
      </c>
      <c r="M186" s="13">
        <v>0.22</v>
      </c>
      <c r="N186" s="13">
        <v>1.196</v>
      </c>
      <c r="O186" s="13">
        <v>0.41770000000000002</v>
      </c>
      <c r="P186" s="13">
        <v>7.8600000000000003E-2</v>
      </c>
      <c r="Q186" s="13">
        <v>0.2021</v>
      </c>
      <c r="R186" s="13">
        <v>0.58409999999999995</v>
      </c>
      <c r="S186" s="13"/>
      <c r="T186" s="13">
        <v>0.48899999999999999</v>
      </c>
      <c r="U186" s="13">
        <v>0.316</v>
      </c>
      <c r="V186" s="13">
        <v>9.6000000000000002E-2</v>
      </c>
      <c r="W186" s="13">
        <v>5.3849999999999998</v>
      </c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</row>
    <row r="187" spans="1:40" x14ac:dyDescent="0.2">
      <c r="A187" t="s">
        <v>1</v>
      </c>
      <c r="B187" s="3">
        <v>41791</v>
      </c>
      <c r="C187" s="3">
        <v>41821</v>
      </c>
      <c r="D187">
        <v>2014</v>
      </c>
      <c r="E187">
        <v>6</v>
      </c>
      <c r="F187" s="4">
        <v>45.788819740000001</v>
      </c>
      <c r="G187" s="13">
        <v>5.43</v>
      </c>
      <c r="H187" s="12">
        <v>3.7153519999999999E-3</v>
      </c>
      <c r="I187" s="13">
        <v>0.16170000000000001</v>
      </c>
      <c r="J187" s="13">
        <v>0.15188711999999999</v>
      </c>
      <c r="K187" s="13">
        <v>0.21240000000000001</v>
      </c>
      <c r="L187" s="13">
        <v>4.3200000000000002E-2</v>
      </c>
      <c r="M187" s="13">
        <v>3.1E-2</v>
      </c>
      <c r="N187" s="13">
        <v>0.69399999999999995</v>
      </c>
      <c r="O187" s="13">
        <v>0.24970000000000001</v>
      </c>
      <c r="P187" s="13">
        <v>6.7199999999999996E-2</v>
      </c>
      <c r="Q187" s="13">
        <v>0.1076</v>
      </c>
      <c r="R187" s="13">
        <v>0.69869999999999999</v>
      </c>
      <c r="S187" s="13"/>
      <c r="T187" s="13">
        <v>0.14319999999999999</v>
      </c>
      <c r="U187" t="s">
        <v>149</v>
      </c>
      <c r="V187" s="13">
        <v>6.9000000000000006E-2</v>
      </c>
      <c r="W187" s="13">
        <v>5.4409999999999998</v>
      </c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t="s">
        <v>14</v>
      </c>
    </row>
    <row r="188" spans="1:40" x14ac:dyDescent="0.2">
      <c r="A188" t="s">
        <v>1</v>
      </c>
      <c r="B188" s="3">
        <v>41821</v>
      </c>
      <c r="C188" s="3">
        <v>41850</v>
      </c>
      <c r="D188">
        <v>2014</v>
      </c>
      <c r="E188">
        <v>7</v>
      </c>
      <c r="F188" s="4">
        <v>38.578670520000003</v>
      </c>
      <c r="G188" s="13">
        <v>5.0599999999999996</v>
      </c>
      <c r="H188" s="12">
        <v>8.7096359999999998E-3</v>
      </c>
      <c r="I188" s="13">
        <v>0.29199999999999998</v>
      </c>
      <c r="J188" s="13">
        <v>0.27924880000000002</v>
      </c>
      <c r="K188" s="13">
        <v>0.27600000000000002</v>
      </c>
      <c r="L188" s="13">
        <v>0.11700000000000001</v>
      </c>
      <c r="M188" s="13">
        <v>0.13500000000000001</v>
      </c>
      <c r="N188" s="13">
        <v>1.1020000000000001</v>
      </c>
      <c r="O188" s="13">
        <v>0.2316</v>
      </c>
      <c r="P188" s="13">
        <v>6.8500000000000005E-2</v>
      </c>
      <c r="Q188" s="13">
        <v>0.12139999999999999</v>
      </c>
      <c r="R188" s="13">
        <v>1.0321</v>
      </c>
      <c r="S188" s="13"/>
      <c r="T188" s="13">
        <v>0.59399999999999997</v>
      </c>
      <c r="U188" s="13">
        <v>0.47699999999999998</v>
      </c>
      <c r="V188" s="13">
        <v>0.34199999999999997</v>
      </c>
      <c r="W188" s="13">
        <v>7.3529999999999998</v>
      </c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t="s">
        <v>61</v>
      </c>
    </row>
    <row r="189" spans="1:40" x14ac:dyDescent="0.2">
      <c r="A189" t="s">
        <v>1</v>
      </c>
      <c r="B189" s="3">
        <v>41850</v>
      </c>
      <c r="C189" s="3">
        <v>41878</v>
      </c>
      <c r="D189">
        <v>2014</v>
      </c>
      <c r="E189">
        <v>8</v>
      </c>
      <c r="F189" s="4">
        <v>68.316495079999996</v>
      </c>
      <c r="G189" s="13">
        <v>5.07</v>
      </c>
      <c r="H189" s="12">
        <v>8.5113800000000007E-3</v>
      </c>
      <c r="I189" s="13">
        <v>9.6000000000000002E-2</v>
      </c>
      <c r="J189" s="13">
        <v>8.6228700000000005E-2</v>
      </c>
      <c r="K189" s="13">
        <v>0.21149999999999999</v>
      </c>
      <c r="L189" s="13">
        <v>4.8800000000000003E-2</v>
      </c>
      <c r="M189" t="s">
        <v>150</v>
      </c>
      <c r="N189" s="13">
        <v>0.72799999999999998</v>
      </c>
      <c r="O189" s="13">
        <v>0.11940000000000001</v>
      </c>
      <c r="P189" s="13">
        <v>4.4900000000000002E-2</v>
      </c>
      <c r="Q189" s="13">
        <v>0.114</v>
      </c>
      <c r="R189" s="13">
        <v>0.58420000000000005</v>
      </c>
      <c r="S189" s="13"/>
      <c r="T189" s="13">
        <v>0.14880000000000002</v>
      </c>
      <c r="U189" t="s">
        <v>149</v>
      </c>
      <c r="V189" s="13">
        <v>8.5000000000000006E-2</v>
      </c>
      <c r="W189" s="13">
        <v>5.5890000000000004</v>
      </c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</row>
    <row r="190" spans="1:40" x14ac:dyDescent="0.2">
      <c r="A190" t="s">
        <v>1</v>
      </c>
      <c r="B190" s="3">
        <v>41878</v>
      </c>
      <c r="C190" s="3">
        <v>41911</v>
      </c>
      <c r="D190">
        <v>2014</v>
      </c>
      <c r="E190">
        <v>9</v>
      </c>
      <c r="F190" s="4">
        <v>9.3580900339999999</v>
      </c>
      <c r="G190" s="13">
        <v>4.75</v>
      </c>
      <c r="H190" s="12">
        <v>1.7782794000000001E-2</v>
      </c>
      <c r="I190" s="13">
        <v>0.64100000000000001</v>
      </c>
      <c r="J190" s="13">
        <v>0.5960936</v>
      </c>
      <c r="K190" s="13">
        <v>0.97199999999999998</v>
      </c>
      <c r="L190" t="s">
        <v>58</v>
      </c>
      <c r="M190" t="s">
        <v>150</v>
      </c>
      <c r="N190" s="13">
        <v>2.33</v>
      </c>
      <c r="O190" s="13">
        <v>0.39779999999999999</v>
      </c>
      <c r="P190" s="13">
        <v>0.18329999999999999</v>
      </c>
      <c r="Q190" s="13">
        <v>0.41010000000000002</v>
      </c>
      <c r="R190" s="13">
        <v>2.5081000000000002</v>
      </c>
      <c r="S190" s="13"/>
      <c r="T190" s="13">
        <v>0.23450000000000001</v>
      </c>
      <c r="U190" s="13">
        <v>0.23200000000000001</v>
      </c>
      <c r="V190" s="13">
        <v>0.21700000000000003</v>
      </c>
      <c r="W190" s="13">
        <v>29.693000000000001</v>
      </c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</row>
    <row r="191" spans="1:40" x14ac:dyDescent="0.2">
      <c r="A191" t="s">
        <v>1</v>
      </c>
      <c r="B191" s="3">
        <v>41911</v>
      </c>
      <c r="C191" s="3">
        <v>41940</v>
      </c>
      <c r="D191">
        <v>2014</v>
      </c>
      <c r="E191">
        <v>10</v>
      </c>
      <c r="F191" s="4">
        <v>85.82223922</v>
      </c>
      <c r="G191" s="13">
        <v>4.97</v>
      </c>
      <c r="H191" s="12">
        <v>1.0715193E-2</v>
      </c>
      <c r="I191" s="13">
        <v>0.252</v>
      </c>
      <c r="J191" s="13">
        <v>0.23781659999999999</v>
      </c>
      <c r="K191" s="13">
        <v>0.307</v>
      </c>
      <c r="L191" t="s">
        <v>58</v>
      </c>
      <c r="M191" t="s">
        <v>150</v>
      </c>
      <c r="N191" s="13">
        <v>0.88</v>
      </c>
      <c r="O191" s="13">
        <v>0.1241</v>
      </c>
      <c r="P191" s="13">
        <v>5.6399999999999999E-2</v>
      </c>
      <c r="Q191" s="13">
        <v>0.18920000000000001</v>
      </c>
      <c r="R191" s="13">
        <v>0.53700000000000003</v>
      </c>
      <c r="S191" s="13"/>
      <c r="T191" s="13">
        <v>0.10250000000000001</v>
      </c>
      <c r="U191" t="s">
        <v>149</v>
      </c>
      <c r="V191" s="13">
        <v>8.5000000000000006E-2</v>
      </c>
      <c r="W191" s="13">
        <v>5.1929999999999996</v>
      </c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t="s">
        <v>63</v>
      </c>
    </row>
    <row r="192" spans="1:40" x14ac:dyDescent="0.2">
      <c r="A192" t="s">
        <v>1</v>
      </c>
      <c r="B192" s="3">
        <v>41940</v>
      </c>
      <c r="C192" s="3">
        <v>41974</v>
      </c>
      <c r="D192">
        <v>2014</v>
      </c>
      <c r="E192">
        <v>11</v>
      </c>
      <c r="F192" s="4">
        <v>46.498601659999999</v>
      </c>
      <c r="G192" s="13">
        <v>5.07</v>
      </c>
      <c r="H192" s="12">
        <v>8.5113800000000007E-3</v>
      </c>
      <c r="I192" s="13">
        <v>0.20880000000000001</v>
      </c>
      <c r="J192" s="13">
        <v>0.19265309999999999</v>
      </c>
      <c r="K192" s="13">
        <v>0.34949999999999998</v>
      </c>
      <c r="L192" s="13">
        <v>8.7400000000000005E-2</v>
      </c>
      <c r="M192" s="13">
        <v>0.05</v>
      </c>
      <c r="N192" s="13">
        <v>0.86</v>
      </c>
      <c r="O192" s="13">
        <v>0.1883</v>
      </c>
      <c r="P192" s="13">
        <v>4.3299999999999998E-2</v>
      </c>
      <c r="Q192" s="13">
        <v>0.29970000000000002</v>
      </c>
      <c r="R192" s="13">
        <v>0.40079999999999999</v>
      </c>
      <c r="S192" s="13"/>
      <c r="T192" s="13">
        <v>0.18740000000000001</v>
      </c>
      <c r="U192" t="s">
        <v>149</v>
      </c>
      <c r="V192" s="13">
        <v>0.05</v>
      </c>
      <c r="W192" s="13">
        <v>2.91</v>
      </c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</row>
    <row r="193" spans="1:40" x14ac:dyDescent="0.2">
      <c r="A193" t="s">
        <v>1</v>
      </c>
      <c r="B193" s="3">
        <v>41974</v>
      </c>
      <c r="C193" s="3">
        <v>42007</v>
      </c>
      <c r="D193">
        <v>2014</v>
      </c>
      <c r="E193">
        <v>12</v>
      </c>
      <c r="F193" s="4">
        <v>47.156683360000002</v>
      </c>
      <c r="G193" s="13">
        <v>4.78</v>
      </c>
      <c r="H193" s="12">
        <v>1.6595868999999999E-2</v>
      </c>
      <c r="I193" s="13">
        <v>0.27450000000000002</v>
      </c>
      <c r="J193" s="13">
        <v>0.25862106000000001</v>
      </c>
      <c r="K193" s="13">
        <v>0.34370000000000001</v>
      </c>
      <c r="L193" s="13">
        <v>9.11E-2</v>
      </c>
      <c r="M193" t="s">
        <v>150</v>
      </c>
      <c r="N193" s="13">
        <v>1.05</v>
      </c>
      <c r="O193" s="13">
        <v>8.5000000000000006E-2</v>
      </c>
      <c r="P193" s="13">
        <v>4.1099999999999998E-2</v>
      </c>
      <c r="Q193" s="13">
        <v>0.20069999999999999</v>
      </c>
      <c r="R193" s="13">
        <v>0.14399999999999999</v>
      </c>
      <c r="S193" s="13"/>
      <c r="T193" s="13">
        <v>0.19109999999999999</v>
      </c>
      <c r="U193" t="s">
        <v>149</v>
      </c>
      <c r="V193" s="13">
        <v>8.5000000000000006E-2</v>
      </c>
      <c r="W193" t="s">
        <v>162</v>
      </c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</row>
    <row r="194" spans="1:40" x14ac:dyDescent="0.2">
      <c r="A194" t="s">
        <v>1</v>
      </c>
      <c r="B194" s="3">
        <v>42007</v>
      </c>
      <c r="C194" s="3">
        <v>42039</v>
      </c>
      <c r="D194">
        <v>2015</v>
      </c>
      <c r="E194">
        <v>1</v>
      </c>
      <c r="F194" s="4">
        <v>58.70188856</v>
      </c>
      <c r="G194" s="13">
        <v>5.2</v>
      </c>
      <c r="H194" s="12">
        <v>6.3095729999999997E-3</v>
      </c>
      <c r="I194" s="13">
        <v>0.13320000000000001</v>
      </c>
      <c r="J194" s="13">
        <v>0.11653566</v>
      </c>
      <c r="K194" s="13">
        <v>0.36070000000000002</v>
      </c>
      <c r="L194" s="13">
        <v>0.17979999999999999</v>
      </c>
      <c r="M194" s="13">
        <v>4.8000000000000001E-2</v>
      </c>
      <c r="N194" s="13">
        <v>0.69</v>
      </c>
      <c r="O194" s="13">
        <v>0.2</v>
      </c>
      <c r="P194" t="s">
        <v>138</v>
      </c>
      <c r="Q194" s="13">
        <v>0.2392</v>
      </c>
      <c r="R194" s="13">
        <v>6.5299999999999997E-2</v>
      </c>
      <c r="S194" s="13"/>
      <c r="T194" s="13">
        <v>0.39279999999999998</v>
      </c>
      <c r="U194" s="13">
        <v>0.21299999999999999</v>
      </c>
      <c r="V194" s="13">
        <v>0.16499999999999998</v>
      </c>
      <c r="W194" t="s">
        <v>162</v>
      </c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t="s">
        <v>65</v>
      </c>
    </row>
    <row r="195" spans="1:40" x14ac:dyDescent="0.2">
      <c r="A195" t="s">
        <v>1</v>
      </c>
      <c r="B195" s="3">
        <v>42039</v>
      </c>
      <c r="C195" s="3">
        <v>42066</v>
      </c>
      <c r="D195">
        <v>2015</v>
      </c>
      <c r="E195">
        <v>2</v>
      </c>
      <c r="F195" s="4">
        <v>21.56628538</v>
      </c>
      <c r="G195" s="13">
        <v>4.8</v>
      </c>
      <c r="H195" s="12">
        <v>1.5848932E-2</v>
      </c>
      <c r="I195" s="13">
        <v>0.24590000000000001</v>
      </c>
      <c r="J195" s="13">
        <v>0.20785429999999999</v>
      </c>
      <c r="K195" s="13">
        <v>0.82350000000000001</v>
      </c>
      <c r="L195" s="13">
        <v>0.21879999999999999</v>
      </c>
      <c r="M195" t="s">
        <v>150</v>
      </c>
      <c r="N195" s="13">
        <v>1.39</v>
      </c>
      <c r="O195" s="13">
        <v>0.1328</v>
      </c>
      <c r="P195" s="13">
        <v>7.1499999999999994E-2</v>
      </c>
      <c r="Q195" s="13">
        <v>0.4894</v>
      </c>
      <c r="R195" s="13">
        <v>0.56510000000000005</v>
      </c>
      <c r="S195" s="13"/>
      <c r="T195" s="13">
        <v>0.31879999999999997</v>
      </c>
      <c r="U195" t="s">
        <v>149</v>
      </c>
      <c r="V195" s="13">
        <v>8.5000000000000006E-2</v>
      </c>
      <c r="W195" s="13">
        <v>3.117</v>
      </c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t="s">
        <v>61</v>
      </c>
    </row>
    <row r="196" spans="1:40" x14ac:dyDescent="0.2">
      <c r="A196" t="s">
        <v>1</v>
      </c>
      <c r="B196" s="3">
        <v>42066</v>
      </c>
      <c r="C196" s="3">
        <v>42086</v>
      </c>
      <c r="D196">
        <v>2015</v>
      </c>
      <c r="E196">
        <v>3</v>
      </c>
      <c r="F196" s="4">
        <v>7.8069007800000003</v>
      </c>
      <c r="G196" s="13">
        <v>5.51</v>
      </c>
      <c r="H196" s="12">
        <v>3.0902949999999998E-3</v>
      </c>
      <c r="I196" s="13">
        <v>0.23319999999999999</v>
      </c>
      <c r="J196" s="13">
        <v>0.18019936</v>
      </c>
      <c r="K196" s="13">
        <v>1.1472</v>
      </c>
      <c r="L196" t="s">
        <v>58</v>
      </c>
      <c r="M196" t="s">
        <v>150</v>
      </c>
      <c r="N196" s="13">
        <v>1.28</v>
      </c>
      <c r="O196" s="13">
        <v>0.27189999999999998</v>
      </c>
      <c r="P196" s="13">
        <v>0.14360000000000001</v>
      </c>
      <c r="Q196" s="13">
        <v>0.63139999999999996</v>
      </c>
      <c r="R196" s="13">
        <v>1.2395</v>
      </c>
      <c r="S196" s="13"/>
      <c r="T196" s="13">
        <v>0.10250000000000001</v>
      </c>
      <c r="U196" t="s">
        <v>149</v>
      </c>
      <c r="V196" s="13">
        <v>8.5000000000000006E-2</v>
      </c>
      <c r="W196" s="13">
        <v>9.7260000000000009</v>
      </c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t="s">
        <v>61</v>
      </c>
    </row>
    <row r="197" spans="1:40" x14ac:dyDescent="0.2">
      <c r="A197" t="s">
        <v>1</v>
      </c>
      <c r="B197" s="3">
        <v>42086</v>
      </c>
      <c r="C197" s="3">
        <v>42121</v>
      </c>
      <c r="D197">
        <v>2015</v>
      </c>
      <c r="E197">
        <v>4</v>
      </c>
      <c r="F197" s="4">
        <v>19.108557359999999</v>
      </c>
      <c r="G197" s="13">
        <v>5.27</v>
      </c>
      <c r="H197" s="12">
        <v>5.3703179999999998E-3</v>
      </c>
      <c r="I197" s="13">
        <v>0.16189999999999999</v>
      </c>
      <c r="J197" s="13">
        <v>0.14481985999999999</v>
      </c>
      <c r="K197" s="13">
        <v>0.36969999999999997</v>
      </c>
      <c r="L197" s="13">
        <v>1.4800000000000001E-2</v>
      </c>
      <c r="M197" t="s">
        <v>150</v>
      </c>
      <c r="N197" s="13">
        <v>0.74</v>
      </c>
      <c r="O197" s="13">
        <v>0.1341</v>
      </c>
      <c r="P197" s="13">
        <v>5.0799999999999998E-2</v>
      </c>
      <c r="Q197" s="13">
        <v>0.22869999999999999</v>
      </c>
      <c r="R197" s="13">
        <v>0.4299</v>
      </c>
      <c r="S197" s="13"/>
      <c r="T197" s="13">
        <v>0.11480000000000001</v>
      </c>
      <c r="U197" t="s">
        <v>149</v>
      </c>
      <c r="V197" s="13">
        <v>8.5000000000000006E-2</v>
      </c>
      <c r="W197" s="13">
        <v>4.4109999999999996</v>
      </c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</row>
    <row r="198" spans="1:40" x14ac:dyDescent="0.2">
      <c r="A198" t="s">
        <v>1</v>
      </c>
      <c r="B198" s="3">
        <v>42121</v>
      </c>
      <c r="C198" s="3">
        <v>42156</v>
      </c>
      <c r="D198">
        <v>2015</v>
      </c>
      <c r="E198">
        <v>5</v>
      </c>
      <c r="F198" s="4">
        <v>76.437009669999995</v>
      </c>
      <c r="G198" s="13">
        <v>5.27</v>
      </c>
      <c r="H198" s="12">
        <v>5.3703179999999998E-3</v>
      </c>
      <c r="I198" s="13">
        <v>0.16189999999999999</v>
      </c>
      <c r="J198" s="13">
        <v>0.14481985999999999</v>
      </c>
      <c r="K198" s="13">
        <v>0.36969999999999997</v>
      </c>
      <c r="L198" s="13">
        <v>1.4800000000000001E-2</v>
      </c>
      <c r="M198" t="s">
        <v>150</v>
      </c>
      <c r="N198" s="13">
        <v>0.74</v>
      </c>
      <c r="O198" s="13">
        <v>0.1341</v>
      </c>
      <c r="P198" s="13">
        <v>5.0799999999999998E-2</v>
      </c>
      <c r="Q198" s="13">
        <v>0.22869999999999999</v>
      </c>
      <c r="R198" s="13">
        <v>0.4299</v>
      </c>
      <c r="S198" s="13"/>
      <c r="T198" s="13">
        <v>0.11480000000000001</v>
      </c>
      <c r="U198" t="s">
        <v>149</v>
      </c>
      <c r="V198" s="13">
        <v>8.5000000000000006E-2</v>
      </c>
      <c r="W198" s="13">
        <v>4.4109999999999996</v>
      </c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t="s">
        <v>61</v>
      </c>
    </row>
    <row r="199" spans="1:40" x14ac:dyDescent="0.2">
      <c r="A199" t="s">
        <v>1</v>
      </c>
      <c r="B199" s="3">
        <v>42156</v>
      </c>
      <c r="C199" s="3">
        <v>42184</v>
      </c>
      <c r="D199">
        <v>2015</v>
      </c>
      <c r="E199">
        <v>6</v>
      </c>
      <c r="F199" s="4">
        <v>39.726040830000002</v>
      </c>
      <c r="G199" s="13">
        <v>5.54</v>
      </c>
      <c r="H199" s="12">
        <v>2.8840319999999999E-3</v>
      </c>
      <c r="I199" s="13">
        <v>0.107</v>
      </c>
      <c r="J199" s="13">
        <v>9.2169799999999996E-2</v>
      </c>
      <c r="K199" s="13">
        <v>0.32100000000000001</v>
      </c>
      <c r="L199" s="13">
        <v>0.03</v>
      </c>
      <c r="M199" s="13">
        <v>6.3E-2</v>
      </c>
      <c r="N199" s="13">
        <v>0.67</v>
      </c>
      <c r="O199" s="13">
        <v>0.1014</v>
      </c>
      <c r="P199" s="13">
        <v>4.8000000000000001E-2</v>
      </c>
      <c r="Q199" s="13">
        <v>0.18</v>
      </c>
      <c r="R199" s="13">
        <v>0.70530000000000004</v>
      </c>
      <c r="S199" s="13"/>
      <c r="T199" s="13">
        <v>0.13</v>
      </c>
      <c r="U199" t="s">
        <v>149</v>
      </c>
      <c r="V199" s="13">
        <v>3.7000000000000005E-2</v>
      </c>
      <c r="W199" s="13">
        <v>4.8019999999999996</v>
      </c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t="s">
        <v>66</v>
      </c>
    </row>
    <row r="200" spans="1:40" x14ac:dyDescent="0.2">
      <c r="A200" t="s">
        <v>1</v>
      </c>
      <c r="B200" s="3">
        <v>42184</v>
      </c>
      <c r="C200" s="3">
        <v>42212</v>
      </c>
      <c r="D200">
        <v>2015</v>
      </c>
      <c r="E200">
        <v>7</v>
      </c>
      <c r="F200" s="4">
        <v>80.236427180000007</v>
      </c>
      <c r="G200" s="13">
        <v>5.66</v>
      </c>
      <c r="H200" s="12">
        <v>2.1877620000000002E-3</v>
      </c>
      <c r="I200" s="13">
        <v>8.7999999999999995E-2</v>
      </c>
      <c r="J200" s="13">
        <v>7.8667600000000004E-2</v>
      </c>
      <c r="K200" s="13">
        <v>0.20200000000000001</v>
      </c>
      <c r="L200" s="13">
        <v>1.9E-2</v>
      </c>
      <c r="M200" s="13">
        <v>6.2E-2</v>
      </c>
      <c r="N200" s="13">
        <v>0.57999999999999996</v>
      </c>
      <c r="O200" s="13">
        <v>8.4000000000000005E-2</v>
      </c>
      <c r="P200" s="13">
        <v>5.0999999999999997E-2</v>
      </c>
      <c r="Q200" s="13">
        <v>9.0999999999999998E-2</v>
      </c>
      <c r="R200" s="13">
        <v>0.98699999999999999</v>
      </c>
      <c r="S200" s="13"/>
      <c r="T200" s="13">
        <v>0.11900000000000001</v>
      </c>
      <c r="U200" t="s">
        <v>149</v>
      </c>
      <c r="V200" s="13">
        <v>3.8000000000000006E-2</v>
      </c>
      <c r="W200" s="13">
        <v>5</v>
      </c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t="s">
        <v>14</v>
      </c>
    </row>
    <row r="201" spans="1:40" x14ac:dyDescent="0.2">
      <c r="A201" t="s">
        <v>1</v>
      </c>
      <c r="B201" s="3">
        <v>42212</v>
      </c>
      <c r="C201" s="3">
        <v>42240</v>
      </c>
      <c r="D201">
        <v>2015</v>
      </c>
      <c r="E201">
        <v>8</v>
      </c>
      <c r="F201" s="4">
        <v>28.368929640000001</v>
      </c>
      <c r="G201" s="13">
        <v>5.33</v>
      </c>
      <c r="H201" s="12">
        <v>4.6773509999999997E-3</v>
      </c>
      <c r="I201" s="13">
        <v>0.186</v>
      </c>
      <c r="J201" s="13">
        <v>0.17560500000000001</v>
      </c>
      <c r="K201" s="13">
        <v>0.22500000000000001</v>
      </c>
      <c r="L201" s="13">
        <v>7.3999999999999996E-2</v>
      </c>
      <c r="M201" s="13">
        <v>7.6999999999999999E-2</v>
      </c>
      <c r="N201" s="13">
        <v>0.72</v>
      </c>
      <c r="O201" s="13">
        <v>0.13318380699999999</v>
      </c>
      <c r="P201" s="13">
        <v>4.4318411000000002E-2</v>
      </c>
      <c r="Q201" s="13">
        <v>0.165641758</v>
      </c>
      <c r="R201" s="13">
        <v>0.63976434400000004</v>
      </c>
      <c r="S201" s="13"/>
      <c r="T201" s="13">
        <v>0.17399999999999999</v>
      </c>
      <c r="U201" t="s">
        <v>149</v>
      </c>
      <c r="V201" s="13">
        <v>2.3000000000000007E-2</v>
      </c>
      <c r="W201" s="13">
        <v>4.16</v>
      </c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t="s">
        <v>61</v>
      </c>
    </row>
    <row r="202" spans="1:40" x14ac:dyDescent="0.2">
      <c r="A202" t="s">
        <v>1</v>
      </c>
      <c r="B202" s="3">
        <v>42240</v>
      </c>
      <c r="C202" s="3">
        <v>42275</v>
      </c>
      <c r="D202">
        <v>2015</v>
      </c>
      <c r="E202">
        <v>9</v>
      </c>
      <c r="F202" s="4">
        <v>90.517713090000001</v>
      </c>
      <c r="G202" s="13">
        <v>5.24</v>
      </c>
      <c r="H202" s="12">
        <v>5.7543990000000003E-3</v>
      </c>
      <c r="I202" s="13">
        <v>9.0999999999999998E-2</v>
      </c>
      <c r="J202" s="13">
        <v>8.3608000000000002E-2</v>
      </c>
      <c r="K202" s="13">
        <v>0.16</v>
      </c>
      <c r="L202" s="13">
        <v>3.5999999999999997E-2</v>
      </c>
      <c r="M202" t="s">
        <v>150</v>
      </c>
      <c r="N202" s="13">
        <v>0.6</v>
      </c>
      <c r="O202" s="13">
        <v>0.11840000000000001</v>
      </c>
      <c r="P202" s="13">
        <v>5.1299999999999998E-2</v>
      </c>
      <c r="Q202" s="13">
        <v>9.6799999999999997E-2</v>
      </c>
      <c r="R202" s="13">
        <v>0.62250000000000005</v>
      </c>
      <c r="S202" s="13"/>
      <c r="T202" s="13">
        <v>0.13600000000000001</v>
      </c>
      <c r="U202" t="s">
        <v>149</v>
      </c>
      <c r="V202" s="13">
        <v>8.5000000000000006E-2</v>
      </c>
      <c r="W202" s="13">
        <v>4.4169999999999998</v>
      </c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</row>
    <row r="203" spans="1:40" x14ac:dyDescent="0.2">
      <c r="A203" t="s">
        <v>1</v>
      </c>
      <c r="B203" s="3">
        <v>42275</v>
      </c>
      <c r="C203" s="3">
        <v>42303</v>
      </c>
      <c r="D203">
        <v>2015</v>
      </c>
      <c r="E203">
        <v>10</v>
      </c>
      <c r="F203" s="4">
        <v>25.846304839999998</v>
      </c>
      <c r="G203" s="13">
        <v>5.58</v>
      </c>
      <c r="H203" s="12">
        <v>2.6302679999999998E-3</v>
      </c>
      <c r="I203" s="13">
        <v>8.9700000000000002E-2</v>
      </c>
      <c r="J203" s="13">
        <v>4.3652459999999997E-2</v>
      </c>
      <c r="K203" s="13">
        <v>0.99670000000000003</v>
      </c>
      <c r="L203" t="s">
        <v>58</v>
      </c>
      <c r="M203" t="s">
        <v>150</v>
      </c>
      <c r="N203" s="13">
        <v>1.0900000000000001</v>
      </c>
      <c r="O203" s="13">
        <v>0.18959999999999999</v>
      </c>
      <c r="P203" s="13">
        <v>0.1051</v>
      </c>
      <c r="Q203" s="13">
        <v>0.37430000000000002</v>
      </c>
      <c r="R203" s="13">
        <v>1.6765000000000001</v>
      </c>
      <c r="S203" s="13"/>
      <c r="T203" s="13">
        <v>0.10250000000000001</v>
      </c>
      <c r="U203" t="s">
        <v>149</v>
      </c>
      <c r="V203" s="13">
        <v>8.5000000000000006E-2</v>
      </c>
      <c r="W203" s="13">
        <v>8.6210000000000004</v>
      </c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t="s">
        <v>67</v>
      </c>
    </row>
    <row r="204" spans="1:40" x14ac:dyDescent="0.2">
      <c r="A204" t="s">
        <v>1</v>
      </c>
      <c r="B204" s="3">
        <v>42303</v>
      </c>
      <c r="C204" s="3">
        <v>42338</v>
      </c>
      <c r="D204">
        <v>2015</v>
      </c>
      <c r="E204">
        <v>11</v>
      </c>
      <c r="F204" s="4">
        <v>42.418050280000003</v>
      </c>
      <c r="G204" s="13">
        <v>5.4</v>
      </c>
      <c r="H204" s="12">
        <v>3.9810720000000004E-3</v>
      </c>
      <c r="I204" s="13">
        <v>4.3099999999999999E-2</v>
      </c>
      <c r="J204" s="13">
        <v>2.8588579999999999E-2</v>
      </c>
      <c r="K204" s="13">
        <v>0.31409999999999999</v>
      </c>
      <c r="L204" s="13">
        <v>2.12E-2</v>
      </c>
      <c r="M204" t="s">
        <v>150</v>
      </c>
      <c r="N204" s="13">
        <v>0.48</v>
      </c>
      <c r="O204" s="13">
        <v>7.7399999999999997E-2</v>
      </c>
      <c r="P204" s="13">
        <v>3.3000000000000002E-2</v>
      </c>
      <c r="Q204" s="13">
        <v>0.17699999999999999</v>
      </c>
      <c r="R204" s="13">
        <v>0.3538</v>
      </c>
      <c r="S204" s="13"/>
      <c r="T204" s="13">
        <v>0.1212</v>
      </c>
      <c r="U204" t="s">
        <v>149</v>
      </c>
      <c r="V204" s="13">
        <v>8.5000000000000006E-2</v>
      </c>
      <c r="W204" s="13">
        <v>2.9089999999999998</v>
      </c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</row>
    <row r="205" spans="1:40" x14ac:dyDescent="0.2">
      <c r="A205" t="s">
        <v>1</v>
      </c>
      <c r="B205" s="3">
        <v>42338</v>
      </c>
      <c r="C205" s="3">
        <v>42373</v>
      </c>
      <c r="D205">
        <v>2015</v>
      </c>
      <c r="E205">
        <v>12</v>
      </c>
      <c r="F205" s="4">
        <v>50.800459779999997</v>
      </c>
      <c r="G205" s="13">
        <v>5.1100000000000003</v>
      </c>
      <c r="H205" s="12">
        <v>7.762471E-3</v>
      </c>
      <c r="I205" s="13">
        <v>5.2999999999999999E-2</v>
      </c>
      <c r="J205" s="13">
        <v>3.31802E-2</v>
      </c>
      <c r="K205" s="13">
        <v>0.42899999999999999</v>
      </c>
      <c r="L205" s="13">
        <v>7.0000000000000007E-2</v>
      </c>
      <c r="M205" t="s">
        <v>150</v>
      </c>
      <c r="N205" s="13">
        <v>0.66</v>
      </c>
      <c r="O205" s="13">
        <v>6.3899999999999998E-2</v>
      </c>
      <c r="P205" s="13">
        <v>3.0599999999999999E-2</v>
      </c>
      <c r="Q205" s="13">
        <v>0.24779999999999999</v>
      </c>
      <c r="R205" s="13">
        <v>0.19950000000000001</v>
      </c>
      <c r="S205" s="13"/>
      <c r="T205" s="13">
        <v>0.17</v>
      </c>
      <c r="U205" t="s">
        <v>149</v>
      </c>
      <c r="V205" s="13">
        <v>8.5000000000000006E-2</v>
      </c>
      <c r="W205" s="13">
        <v>2.419</v>
      </c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</row>
    <row r="206" spans="1:40" x14ac:dyDescent="0.2">
      <c r="A206" t="s">
        <v>1</v>
      </c>
      <c r="B206" s="3">
        <v>42373</v>
      </c>
      <c r="C206" s="3">
        <v>42401</v>
      </c>
      <c r="D206">
        <v>2016</v>
      </c>
      <c r="E206">
        <v>1</v>
      </c>
      <c r="F206" s="4">
        <v>35.998486929999999</v>
      </c>
      <c r="G206">
        <v>4.03</v>
      </c>
      <c r="H206" s="12">
        <v>9.3325430000000001E-2</v>
      </c>
      <c r="I206" s="13">
        <v>7.2999999999999995E-2</v>
      </c>
      <c r="J206" s="13">
        <v>-7.6780399999999999E-2</v>
      </c>
      <c r="K206" s="13">
        <v>3.242</v>
      </c>
      <c r="L206" s="13">
        <v>0.16700000000000001</v>
      </c>
      <c r="M206" s="13">
        <v>3.7999999999999999E-2</v>
      </c>
      <c r="N206" s="13">
        <v>4.4400000000000004</v>
      </c>
      <c r="O206" s="13">
        <v>5.1499999999999997E-2</v>
      </c>
      <c r="P206" t="s">
        <v>138</v>
      </c>
      <c r="Q206" s="13">
        <v>0.13880000000000001</v>
      </c>
      <c r="R206" t="s">
        <v>167</v>
      </c>
      <c r="T206" s="13">
        <v>0.26700000000000002</v>
      </c>
      <c r="U206" t="s">
        <v>149</v>
      </c>
      <c r="V206" s="13">
        <v>6.2000000000000006E-2</v>
      </c>
      <c r="W206" t="s">
        <v>162</v>
      </c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</row>
    <row r="207" spans="1:40" x14ac:dyDescent="0.2">
      <c r="A207" t="s">
        <v>1</v>
      </c>
      <c r="B207" s="3">
        <v>42401</v>
      </c>
      <c r="C207" s="3">
        <v>42429</v>
      </c>
      <c r="D207">
        <v>2016</v>
      </c>
      <c r="E207">
        <v>2</v>
      </c>
      <c r="F207" s="4">
        <v>57.873378430000002</v>
      </c>
      <c r="G207">
        <v>5.01</v>
      </c>
      <c r="H207" s="12">
        <v>9.7723719999999997E-3</v>
      </c>
      <c r="I207" s="13">
        <v>7.1999999999999995E-2</v>
      </c>
      <c r="J207" s="13">
        <v>5.8324800000000003E-2</v>
      </c>
      <c r="K207" s="13">
        <v>0.29599999999999999</v>
      </c>
      <c r="L207" s="13">
        <v>0.15</v>
      </c>
      <c r="M207" s="13">
        <v>4.3999999999999997E-2</v>
      </c>
      <c r="N207" s="13">
        <v>0.74</v>
      </c>
      <c r="O207" s="13">
        <v>6.0845618999999997E-2</v>
      </c>
      <c r="P207" t="s">
        <v>138</v>
      </c>
      <c r="Q207" s="13">
        <v>0.15427508600000001</v>
      </c>
      <c r="R207" s="13">
        <v>8.9788595999999998E-2</v>
      </c>
      <c r="T207" s="13">
        <v>0.25</v>
      </c>
      <c r="U207" t="s">
        <v>149</v>
      </c>
      <c r="V207" s="13">
        <v>5.6000000000000008E-2</v>
      </c>
      <c r="W207" t="s">
        <v>162</v>
      </c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t="s">
        <v>115</v>
      </c>
    </row>
    <row r="208" spans="1:40" x14ac:dyDescent="0.2">
      <c r="A208" t="s">
        <v>1</v>
      </c>
      <c r="B208" s="3">
        <v>42429</v>
      </c>
      <c r="C208" s="3">
        <v>42457</v>
      </c>
      <c r="D208">
        <v>2016</v>
      </c>
      <c r="E208">
        <v>3</v>
      </c>
      <c r="F208" s="4">
        <v>20.54037855</v>
      </c>
      <c r="G208">
        <v>4.6500000000000004</v>
      </c>
      <c r="H208" s="12">
        <v>2.2387211000000001E-2</v>
      </c>
      <c r="I208" s="13">
        <v>0.49</v>
      </c>
      <c r="J208" s="13">
        <v>0.4761862</v>
      </c>
      <c r="K208" s="13">
        <v>0.29899999999999999</v>
      </c>
      <c r="L208" s="13">
        <v>0.30299999999999999</v>
      </c>
      <c r="M208" t="s">
        <v>150</v>
      </c>
      <c r="N208" s="13">
        <v>1.74</v>
      </c>
      <c r="O208" s="13">
        <v>0.23760000000000001</v>
      </c>
      <c r="P208" s="13">
        <v>7.3899999999999993E-2</v>
      </c>
      <c r="Q208" s="13">
        <v>0.1978</v>
      </c>
      <c r="R208" s="13">
        <v>0.4768</v>
      </c>
      <c r="T208" s="13">
        <v>0.40300000000000002</v>
      </c>
      <c r="U208" t="s">
        <v>149</v>
      </c>
      <c r="V208" s="13">
        <v>8.5000000000000006E-2</v>
      </c>
      <c r="W208" s="13">
        <v>2.61</v>
      </c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t="s">
        <v>116</v>
      </c>
    </row>
    <row r="209" spans="1:40" x14ac:dyDescent="0.2">
      <c r="A209" t="s">
        <v>1</v>
      </c>
      <c r="B209" s="3">
        <v>42457</v>
      </c>
      <c r="C209" s="3">
        <v>42493</v>
      </c>
      <c r="D209">
        <v>2016</v>
      </c>
      <c r="E209">
        <v>4</v>
      </c>
      <c r="F209" s="4">
        <v>48.642997170000001</v>
      </c>
      <c r="G209">
        <v>4.9800000000000004</v>
      </c>
      <c r="H209" s="12">
        <v>1.0471285E-2</v>
      </c>
      <c r="I209" s="13">
        <v>0.22700000000000001</v>
      </c>
      <c r="J209" s="13">
        <v>0.21221599999999999</v>
      </c>
      <c r="K209" s="13">
        <v>0.32</v>
      </c>
      <c r="L209" s="13">
        <v>0.13800000000000001</v>
      </c>
      <c r="M209" t="s">
        <v>150</v>
      </c>
      <c r="N209" s="13">
        <v>1.08</v>
      </c>
      <c r="O209" s="13">
        <v>0.19739999999999999</v>
      </c>
      <c r="P209" s="13">
        <v>8.2400000000000001E-2</v>
      </c>
      <c r="Q209" s="13">
        <v>0.18779999999999999</v>
      </c>
      <c r="R209" s="13">
        <v>0.75149999999999995</v>
      </c>
      <c r="T209" s="13">
        <v>0.23800000000000002</v>
      </c>
      <c r="U209" t="s">
        <v>149</v>
      </c>
      <c r="V209" s="13">
        <v>8.5000000000000006E-2</v>
      </c>
      <c r="W209" s="13">
        <v>5.2</v>
      </c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</row>
    <row r="210" spans="1:40" x14ac:dyDescent="0.2">
      <c r="A210" t="s">
        <v>1</v>
      </c>
      <c r="B210" s="3">
        <v>42493</v>
      </c>
      <c r="C210" s="3">
        <v>42520</v>
      </c>
      <c r="D210">
        <v>2016</v>
      </c>
      <c r="E210">
        <v>5</v>
      </c>
      <c r="F210" s="4">
        <v>38.576020700000001</v>
      </c>
      <c r="G210">
        <v>5.13</v>
      </c>
      <c r="H210" s="12">
        <v>7.4131020000000004E-3</v>
      </c>
      <c r="I210" s="13">
        <v>0.19800000000000001</v>
      </c>
      <c r="J210" s="13">
        <v>0.18843660000000001</v>
      </c>
      <c r="K210" s="13">
        <v>0.20699999999999999</v>
      </c>
      <c r="L210" s="13">
        <v>0.19900000000000001</v>
      </c>
      <c r="M210" s="13">
        <v>0.20399999999999999</v>
      </c>
      <c r="N210" s="13">
        <v>1.01</v>
      </c>
      <c r="O210" s="13">
        <v>0.12559999999999999</v>
      </c>
      <c r="P210" s="13">
        <v>5.3999999999999999E-2</v>
      </c>
      <c r="Q210" s="13">
        <v>0.1188</v>
      </c>
      <c r="R210" s="13">
        <v>0.59740000000000004</v>
      </c>
      <c r="T210" s="13">
        <v>0.53900000000000003</v>
      </c>
      <c r="U210" s="13">
        <v>0.34</v>
      </c>
      <c r="V210" s="13">
        <v>0.13600000000000004</v>
      </c>
      <c r="W210" s="13">
        <v>5.0999999999999996</v>
      </c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t="s">
        <v>117</v>
      </c>
    </row>
    <row r="211" spans="1:40" x14ac:dyDescent="0.2">
      <c r="A211" t="s">
        <v>1</v>
      </c>
      <c r="B211" s="3">
        <v>42520</v>
      </c>
      <c r="C211" s="3">
        <v>42550</v>
      </c>
      <c r="D211">
        <v>2016</v>
      </c>
      <c r="E211">
        <v>6</v>
      </c>
      <c r="F211" s="4">
        <v>71.046865440000005</v>
      </c>
      <c r="G211">
        <v>5.71</v>
      </c>
      <c r="H211" s="12">
        <v>1.949845E-3</v>
      </c>
      <c r="I211" s="13">
        <v>8.5999999999999993E-2</v>
      </c>
      <c r="J211" s="13">
        <v>7.8700400000000004E-2</v>
      </c>
      <c r="K211" s="13">
        <v>0.158</v>
      </c>
      <c r="L211" s="13">
        <v>0.03</v>
      </c>
      <c r="M211" s="13">
        <v>0.20599999999999999</v>
      </c>
      <c r="N211" s="13">
        <v>0.77</v>
      </c>
      <c r="O211" s="13">
        <v>9.7799999999999998E-2</v>
      </c>
      <c r="P211" s="13">
        <v>5.2400000000000002E-2</v>
      </c>
      <c r="Q211" s="13">
        <v>8.8800000000000004E-2</v>
      </c>
      <c r="R211" s="13">
        <v>0.99070000000000003</v>
      </c>
      <c r="T211" s="13">
        <v>0.40900000000000003</v>
      </c>
      <c r="U211" s="13">
        <v>0.379</v>
      </c>
      <c r="V211" s="13">
        <v>0.17300000000000001</v>
      </c>
      <c r="W211" s="13">
        <v>5.64</v>
      </c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t="s">
        <v>115</v>
      </c>
    </row>
    <row r="212" spans="1:40" x14ac:dyDescent="0.2">
      <c r="A212" t="s">
        <v>1</v>
      </c>
      <c r="B212" s="3">
        <v>42550</v>
      </c>
      <c r="C212" s="3">
        <v>42585</v>
      </c>
      <c r="D212">
        <v>2016</v>
      </c>
      <c r="E212">
        <v>7</v>
      </c>
      <c r="F212" s="4">
        <v>74.094153789999993</v>
      </c>
      <c r="G212">
        <v>5.63</v>
      </c>
      <c r="H212" s="12">
        <v>2.3442290000000002E-3</v>
      </c>
      <c r="I212" s="13">
        <v>9.5000000000000001E-2</v>
      </c>
      <c r="J212" s="13">
        <v>8.7746599999999994E-2</v>
      </c>
      <c r="K212" s="13">
        <v>0.157</v>
      </c>
      <c r="L212" s="13">
        <v>3.5999999999999997E-2</v>
      </c>
      <c r="M212" s="13">
        <v>0.17899999999999999</v>
      </c>
      <c r="N212" s="13">
        <v>0.67</v>
      </c>
      <c r="O212" s="13">
        <v>6.9099999999999995E-2</v>
      </c>
      <c r="P212" s="13">
        <v>3.8800000000000001E-2</v>
      </c>
      <c r="Q212" s="13">
        <v>7.6300000000000007E-2</v>
      </c>
      <c r="R212" s="13">
        <v>0.79679999999999995</v>
      </c>
      <c r="T212" s="13">
        <v>0.36399999999999999</v>
      </c>
      <c r="U212" s="13">
        <v>0.32800000000000001</v>
      </c>
      <c r="V212" s="13">
        <v>0.14900000000000002</v>
      </c>
      <c r="W212" s="13">
        <v>5.0540000000000003</v>
      </c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t="s">
        <v>118</v>
      </c>
    </row>
    <row r="213" spans="1:40" x14ac:dyDescent="0.2">
      <c r="A213" t="s">
        <v>1</v>
      </c>
      <c r="B213" s="3">
        <v>42585</v>
      </c>
      <c r="C213" s="3">
        <v>42617</v>
      </c>
      <c r="D213">
        <v>2016</v>
      </c>
      <c r="E213">
        <v>8</v>
      </c>
      <c r="F213" s="4">
        <v>83.331412220000004</v>
      </c>
      <c r="G213">
        <v>5.26</v>
      </c>
      <c r="H213" s="12">
        <v>5.4954089999999997E-3</v>
      </c>
      <c r="I213" s="13">
        <v>6.8000000000000005E-2</v>
      </c>
      <c r="J213" s="13">
        <v>6.2918000000000002E-2</v>
      </c>
      <c r="K213" s="13">
        <v>0.11</v>
      </c>
      <c r="L213" s="13">
        <v>3.6999999999999998E-2</v>
      </c>
      <c r="M213" t="s">
        <v>150</v>
      </c>
      <c r="N213" s="13">
        <v>0.51</v>
      </c>
      <c r="O213" s="13">
        <v>6.0600000000000001E-2</v>
      </c>
      <c r="P213" t="s">
        <v>138</v>
      </c>
      <c r="Q213" s="13">
        <v>6.1800000000000001E-2</v>
      </c>
      <c r="R213" s="13">
        <v>0.42609999999999998</v>
      </c>
      <c r="T213" s="13">
        <v>0.13700000000000001</v>
      </c>
      <c r="U213" t="s">
        <v>149</v>
      </c>
      <c r="V213" s="13">
        <v>8.5000000000000006E-2</v>
      </c>
      <c r="W213" s="13">
        <v>3.5259999999999998</v>
      </c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</row>
    <row r="214" spans="1:40" x14ac:dyDescent="0.2">
      <c r="A214" t="s">
        <v>1</v>
      </c>
      <c r="B214" s="3">
        <v>42617</v>
      </c>
      <c r="C214" s="3">
        <v>42648</v>
      </c>
      <c r="D214">
        <v>2016</v>
      </c>
      <c r="E214">
        <v>9</v>
      </c>
      <c r="F214" s="4">
        <v>25.358738710000001</v>
      </c>
      <c r="G214">
        <v>5.18</v>
      </c>
      <c r="H214" s="12">
        <v>6.6069340000000001E-3</v>
      </c>
      <c r="I214" s="13">
        <v>0.16600000000000001</v>
      </c>
      <c r="J214" s="13">
        <v>0.1429</v>
      </c>
      <c r="K214" s="13">
        <v>0.5</v>
      </c>
      <c r="L214" s="13">
        <v>7.5999999999999998E-2</v>
      </c>
      <c r="M214" s="13">
        <v>3.6999999999999998E-2</v>
      </c>
      <c r="N214" s="13">
        <v>1</v>
      </c>
      <c r="O214" s="13">
        <v>0.13120000000000001</v>
      </c>
      <c r="P214" s="13">
        <v>6.4399999999999999E-2</v>
      </c>
      <c r="Q214" s="13">
        <v>0.21029999999999999</v>
      </c>
      <c r="R214" s="13">
        <v>1.0819000000000001</v>
      </c>
      <c r="T214" s="13">
        <v>0.17599999999999999</v>
      </c>
      <c r="U214" t="s">
        <v>149</v>
      </c>
      <c r="V214" s="13">
        <v>6.3E-2</v>
      </c>
      <c r="W214" s="13">
        <v>7.0810000000000004</v>
      </c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t="s">
        <v>117</v>
      </c>
    </row>
    <row r="215" spans="1:40" x14ac:dyDescent="0.2">
      <c r="A215" t="s">
        <v>1</v>
      </c>
      <c r="B215" s="3">
        <v>42648</v>
      </c>
      <c r="C215" s="3">
        <v>42674</v>
      </c>
      <c r="D215">
        <v>2016</v>
      </c>
      <c r="E215">
        <v>10</v>
      </c>
      <c r="F215" s="4">
        <v>17.53118237</v>
      </c>
      <c r="G215">
        <v>4.92</v>
      </c>
      <c r="H215" s="12">
        <v>1.2022644000000001E-2</v>
      </c>
      <c r="I215" s="13">
        <v>0.45</v>
      </c>
      <c r="J215" s="13">
        <v>0.42574499999999998</v>
      </c>
      <c r="K215" s="13">
        <v>0.52500000000000002</v>
      </c>
      <c r="L215" s="13">
        <v>0.13200000000000001</v>
      </c>
      <c r="M215" s="13">
        <v>0.192</v>
      </c>
      <c r="N215" s="13">
        <v>1.5</v>
      </c>
      <c r="O215" s="13">
        <v>0.13550000000000001</v>
      </c>
      <c r="P215" s="13">
        <v>7.7899999999999997E-2</v>
      </c>
      <c r="Q215" s="13">
        <v>0.255</v>
      </c>
      <c r="R215" s="13">
        <v>1.1641999999999999</v>
      </c>
      <c r="T215" s="13">
        <v>0.44500000000000001</v>
      </c>
      <c r="U215" s="13">
        <v>0.313</v>
      </c>
      <c r="V215" s="13">
        <v>0.121</v>
      </c>
      <c r="W215" s="13">
        <v>7.0709999999999997</v>
      </c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t="s">
        <v>119</v>
      </c>
    </row>
    <row r="216" spans="1:40" x14ac:dyDescent="0.2">
      <c r="A216" t="s">
        <v>1</v>
      </c>
      <c r="B216" s="3">
        <v>42674</v>
      </c>
      <c r="C216" s="3">
        <v>42709</v>
      </c>
      <c r="D216">
        <v>2016</v>
      </c>
      <c r="E216">
        <v>11</v>
      </c>
      <c r="F216" s="4">
        <v>62.15494082</v>
      </c>
      <c r="G216">
        <v>5.2050000000000001</v>
      </c>
      <c r="H216" s="12">
        <v>6.2373480000000002E-3</v>
      </c>
      <c r="I216" s="13">
        <v>8.7999999999999995E-2</v>
      </c>
      <c r="J216" s="13">
        <v>7.1229399999999998E-2</v>
      </c>
      <c r="K216" s="13">
        <v>0.36299999999999999</v>
      </c>
      <c r="L216" s="13">
        <v>9.5000000000000001E-2</v>
      </c>
      <c r="M216" t="s">
        <v>150</v>
      </c>
      <c r="N216" s="13">
        <v>0.68500000000000005</v>
      </c>
      <c r="O216" s="13">
        <v>0.122</v>
      </c>
      <c r="P216" t="s">
        <v>138</v>
      </c>
      <c r="Q216" s="13">
        <v>0.19600000000000001</v>
      </c>
      <c r="R216" s="13">
        <v>0.32300000000000001</v>
      </c>
      <c r="T216" s="13">
        <v>0.19500000000000001</v>
      </c>
      <c r="U216" t="s">
        <v>149</v>
      </c>
      <c r="V216" s="13">
        <v>8.5000000000000006E-2</v>
      </c>
      <c r="W216" s="13">
        <v>3.3279999999999998</v>
      </c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t="s">
        <v>18</v>
      </c>
    </row>
    <row r="217" spans="1:40" x14ac:dyDescent="0.2">
      <c r="A217" t="s">
        <v>1</v>
      </c>
      <c r="B217" s="3">
        <v>42709</v>
      </c>
      <c r="C217" s="3">
        <v>42734</v>
      </c>
      <c r="D217">
        <v>2016</v>
      </c>
      <c r="E217">
        <v>12</v>
      </c>
      <c r="F217" s="4">
        <v>21.744220439999999</v>
      </c>
      <c r="G217">
        <v>5.22</v>
      </c>
      <c r="H217" s="12">
        <v>6.0255960000000003E-3</v>
      </c>
      <c r="I217" s="13">
        <v>3.1E-2</v>
      </c>
      <c r="J217" s="13">
        <v>8.5468000000000002E-3</v>
      </c>
      <c r="K217" s="13">
        <v>0.48599999999999999</v>
      </c>
      <c r="L217" s="13">
        <v>3.2000000000000001E-2</v>
      </c>
      <c r="M217" t="s">
        <v>150</v>
      </c>
      <c r="N217" s="13">
        <v>0.53</v>
      </c>
      <c r="O217" t="s">
        <v>60</v>
      </c>
      <c r="P217" t="s">
        <v>138</v>
      </c>
      <c r="Q217" s="13">
        <v>0.24199999999999999</v>
      </c>
      <c r="R217" s="13">
        <v>0.126</v>
      </c>
      <c r="T217" s="13">
        <v>0.13200000000000001</v>
      </c>
      <c r="U217" t="s">
        <v>149</v>
      </c>
      <c r="V217" s="13">
        <v>8.5000000000000006E-2</v>
      </c>
      <c r="W217" s="13">
        <v>1.242</v>
      </c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t="s">
        <v>115</v>
      </c>
    </row>
    <row r="218" spans="1:40" x14ac:dyDescent="0.2">
      <c r="A218" t="s">
        <v>1</v>
      </c>
      <c r="B218" s="3">
        <v>42734</v>
      </c>
      <c r="C218" s="3">
        <v>42765</v>
      </c>
      <c r="D218">
        <v>2017</v>
      </c>
      <c r="E218">
        <v>1</v>
      </c>
      <c r="F218" s="4">
        <v>23.259448689999999</v>
      </c>
      <c r="G218">
        <v>5.01</v>
      </c>
      <c r="H218" s="12">
        <v>9.7723719999999997E-3</v>
      </c>
      <c r="I218" s="13">
        <v>0.123</v>
      </c>
      <c r="J218" s="13">
        <v>9.8791199999999996E-2</v>
      </c>
      <c r="K218" s="13">
        <v>0.52400000000000002</v>
      </c>
      <c r="L218" s="13">
        <v>0.122</v>
      </c>
      <c r="M218" t="s">
        <v>150</v>
      </c>
      <c r="N218" s="13">
        <v>0.86</v>
      </c>
      <c r="O218" s="13">
        <v>9.0999999999999998E-2</v>
      </c>
      <c r="P218" s="13">
        <v>4.1000000000000002E-2</v>
      </c>
      <c r="Q218" s="13">
        <v>0.22700000000000001</v>
      </c>
      <c r="R218" s="13">
        <v>0.187</v>
      </c>
      <c r="S218">
        <v>7.0000000000000001E-3</v>
      </c>
      <c r="T218" s="13">
        <v>0.222</v>
      </c>
      <c r="U218" t="s">
        <v>149</v>
      </c>
      <c r="V218" s="13">
        <v>8.5000000000000006E-2</v>
      </c>
      <c r="W218" s="13">
        <v>1.6020000000000001</v>
      </c>
      <c r="AN218" t="s">
        <v>115</v>
      </c>
    </row>
    <row r="219" spans="1:40" x14ac:dyDescent="0.2">
      <c r="A219" t="s">
        <v>1</v>
      </c>
      <c r="B219" s="3">
        <v>42765</v>
      </c>
      <c r="C219" s="3">
        <v>42793</v>
      </c>
      <c r="D219">
        <v>2017</v>
      </c>
      <c r="E219">
        <v>2</v>
      </c>
      <c r="F219" s="4">
        <v>30.182234640000001</v>
      </c>
      <c r="G219">
        <v>5.08</v>
      </c>
      <c r="H219" s="12">
        <v>8.3176380000000005E-3</v>
      </c>
      <c r="I219" s="13">
        <v>0.122</v>
      </c>
      <c r="J219" s="13">
        <v>9.7837400000000005E-2</v>
      </c>
      <c r="K219" s="13">
        <v>0.52300000000000002</v>
      </c>
      <c r="L219" s="13">
        <v>8.5999999999999993E-2</v>
      </c>
      <c r="M219" t="s">
        <v>150</v>
      </c>
      <c r="N219" s="13">
        <v>0.83</v>
      </c>
      <c r="O219" s="13">
        <v>0.09</v>
      </c>
      <c r="P219" s="13">
        <v>3.5999999999999997E-2</v>
      </c>
      <c r="Q219" s="13">
        <v>0.27800000000000002</v>
      </c>
      <c r="R219" s="13">
        <v>0.36599999999999999</v>
      </c>
      <c r="S219">
        <v>1.0999999999999999E-2</v>
      </c>
      <c r="T219" s="13">
        <v>0.186</v>
      </c>
      <c r="U219" t="s">
        <v>149</v>
      </c>
      <c r="V219" s="13">
        <v>8.5000000000000006E-2</v>
      </c>
      <c r="W219" s="13">
        <v>2.0059999999999998</v>
      </c>
      <c r="AN219" t="s">
        <v>117</v>
      </c>
    </row>
    <row r="220" spans="1:40" x14ac:dyDescent="0.2">
      <c r="A220" t="s">
        <v>1</v>
      </c>
      <c r="B220" s="3">
        <v>42793</v>
      </c>
      <c r="C220" s="3">
        <v>42822</v>
      </c>
      <c r="D220">
        <v>2017</v>
      </c>
      <c r="E220">
        <v>3</v>
      </c>
      <c r="F220" s="4">
        <v>29.7151551</v>
      </c>
      <c r="G220">
        <v>4.93</v>
      </c>
      <c r="H220" s="12">
        <v>1.1748976E-2</v>
      </c>
      <c r="I220" s="13">
        <v>0.155</v>
      </c>
      <c r="J220" s="13">
        <v>0.13989260000000001</v>
      </c>
      <c r="K220" s="13">
        <v>0.32700000000000001</v>
      </c>
      <c r="L220" s="13">
        <v>0.17100000000000001</v>
      </c>
      <c r="M220" t="s">
        <v>150</v>
      </c>
      <c r="N220" s="13">
        <v>1.02</v>
      </c>
      <c r="O220" s="13">
        <v>0.12</v>
      </c>
      <c r="P220" s="13">
        <v>5.0999999999999997E-2</v>
      </c>
      <c r="Q220" s="13">
        <v>0.159</v>
      </c>
      <c r="R220" s="13">
        <v>0.51300000000000001</v>
      </c>
      <c r="S220">
        <v>1.6E-2</v>
      </c>
      <c r="T220" s="13">
        <v>0.27100000000000002</v>
      </c>
      <c r="U220" t="s">
        <v>149</v>
      </c>
      <c r="V220" s="13">
        <v>8.5000000000000006E-2</v>
      </c>
      <c r="W220" s="13">
        <v>3.4390000000000001</v>
      </c>
      <c r="AN220" t="s">
        <v>121</v>
      </c>
    </row>
    <row r="221" spans="1:40" x14ac:dyDescent="0.2">
      <c r="A221" t="s">
        <v>1</v>
      </c>
      <c r="B221" s="3">
        <v>42822</v>
      </c>
      <c r="C221" s="3">
        <v>42849</v>
      </c>
      <c r="D221">
        <v>2017</v>
      </c>
      <c r="E221">
        <v>4</v>
      </c>
      <c r="F221" s="4">
        <v>23.565274580000001</v>
      </c>
      <c r="G221">
        <v>5.24</v>
      </c>
      <c r="H221" s="12">
        <v>5.7543990000000003E-3</v>
      </c>
      <c r="I221" s="13">
        <v>0.126</v>
      </c>
      <c r="J221" s="13">
        <v>9.7910399999999995E-2</v>
      </c>
      <c r="K221" s="13">
        <v>0.60799999999999998</v>
      </c>
      <c r="L221" t="s">
        <v>58</v>
      </c>
      <c r="M221" t="s">
        <v>150</v>
      </c>
      <c r="N221" s="13">
        <v>0.82</v>
      </c>
      <c r="O221" s="13">
        <v>9.0999999999999998E-2</v>
      </c>
      <c r="P221" s="13">
        <v>5.1999999999999998E-2</v>
      </c>
      <c r="Q221" s="13">
        <v>0.29699999999999999</v>
      </c>
      <c r="R221" s="13">
        <v>0.61199999999999999</v>
      </c>
      <c r="S221">
        <v>2.9000000000000001E-2</v>
      </c>
      <c r="T221" s="13">
        <v>0.10250000000000001</v>
      </c>
      <c r="U221" t="s">
        <v>149</v>
      </c>
      <c r="V221" s="13">
        <v>8.5000000000000006E-2</v>
      </c>
      <c r="W221" s="13">
        <v>3.85</v>
      </c>
    </row>
    <row r="222" spans="1:40" x14ac:dyDescent="0.2">
      <c r="A222" t="s">
        <v>1</v>
      </c>
      <c r="B222" s="3">
        <v>42849</v>
      </c>
      <c r="C222" s="3">
        <v>42884</v>
      </c>
      <c r="D222">
        <v>2017</v>
      </c>
      <c r="E222">
        <v>5</v>
      </c>
      <c r="F222" s="4">
        <v>54.570309819999999</v>
      </c>
      <c r="G222">
        <v>4.8899999999999997</v>
      </c>
      <c r="H222" s="12">
        <v>1.2882496E-2</v>
      </c>
      <c r="I222" s="13">
        <v>0.214</v>
      </c>
      <c r="J222" s="13">
        <v>0.18637239999999999</v>
      </c>
      <c r="K222" s="13">
        <v>0.59799999999999998</v>
      </c>
      <c r="L222" s="13">
        <v>6.4000000000000001E-2</v>
      </c>
      <c r="M222" t="s">
        <v>150</v>
      </c>
      <c r="N222" s="13">
        <v>1.22</v>
      </c>
      <c r="O222" s="13">
        <v>0.191</v>
      </c>
      <c r="P222" s="13">
        <v>7.5999999999999998E-2</v>
      </c>
      <c r="Q222" s="13">
        <v>0.27</v>
      </c>
      <c r="R222" s="13">
        <v>0.81399999999999995</v>
      </c>
      <c r="S222">
        <v>2.1000000000000001E-2</v>
      </c>
      <c r="T222" s="13">
        <v>0.16400000000000001</v>
      </c>
      <c r="U222" t="s">
        <v>149</v>
      </c>
      <c r="V222" s="13">
        <v>8.5000000000000006E-2</v>
      </c>
      <c r="W222" s="13">
        <v>6.79</v>
      </c>
      <c r="AN222" t="s">
        <v>122</v>
      </c>
    </row>
    <row r="223" spans="1:40" x14ac:dyDescent="0.2">
      <c r="A223" t="s">
        <v>1</v>
      </c>
      <c r="B223" s="3">
        <v>42884</v>
      </c>
      <c r="C223" s="3">
        <v>42919</v>
      </c>
      <c r="D223">
        <v>2017</v>
      </c>
      <c r="E223">
        <v>6</v>
      </c>
      <c r="F223" s="4">
        <v>75.010990109999995</v>
      </c>
      <c r="G223">
        <v>5.34</v>
      </c>
      <c r="H223" s="12">
        <v>4.5708820000000001E-3</v>
      </c>
      <c r="I223" s="13">
        <v>0.11600000000000001</v>
      </c>
      <c r="J223" s="13">
        <v>9.3131000000000005E-2</v>
      </c>
      <c r="K223" s="13">
        <v>0.495</v>
      </c>
      <c r="L223" t="s">
        <v>58</v>
      </c>
      <c r="M223" t="s">
        <v>150</v>
      </c>
      <c r="N223" s="13">
        <v>0.9</v>
      </c>
      <c r="O223" s="13">
        <v>0.12</v>
      </c>
      <c r="P223" s="13">
        <v>5.7000000000000002E-2</v>
      </c>
      <c r="Q223" s="13">
        <v>0.33800000000000002</v>
      </c>
      <c r="R223" s="13">
        <v>0.95599999999999996</v>
      </c>
      <c r="S223">
        <v>5.5E-2</v>
      </c>
      <c r="T223" s="13">
        <v>0.10250000000000001</v>
      </c>
      <c r="U223" t="s">
        <v>149</v>
      </c>
      <c r="V223" s="13">
        <v>8.5000000000000006E-2</v>
      </c>
      <c r="W223" s="13">
        <v>6.3689999999999998</v>
      </c>
      <c r="AN223" t="s">
        <v>123</v>
      </c>
    </row>
    <row r="224" spans="1:40" x14ac:dyDescent="0.2">
      <c r="A224" t="s">
        <v>1</v>
      </c>
      <c r="B224" s="3">
        <v>42919</v>
      </c>
      <c r="C224" s="3">
        <v>42947</v>
      </c>
      <c r="D224">
        <v>2017</v>
      </c>
      <c r="E224">
        <v>7</v>
      </c>
      <c r="F224" s="4">
        <v>60.802676949999999</v>
      </c>
      <c r="G224">
        <v>5.52</v>
      </c>
      <c r="H224" s="12">
        <v>3.0199519999999998E-3</v>
      </c>
      <c r="I224" t="s">
        <v>163</v>
      </c>
      <c r="J224" s="13">
        <v>-3.7318E-3</v>
      </c>
      <c r="K224" s="13">
        <v>0.189</v>
      </c>
      <c r="L224" s="13">
        <v>7.8566790000000001E-3</v>
      </c>
      <c r="M224" t="s">
        <v>150</v>
      </c>
      <c r="N224" s="13">
        <v>0.57999999999999996</v>
      </c>
      <c r="O224" s="13">
        <v>9.1999999999999998E-2</v>
      </c>
      <c r="P224" s="13">
        <v>4.2999999999999997E-2</v>
      </c>
      <c r="Q224" s="13">
        <v>8.1000000000000003E-2</v>
      </c>
      <c r="R224" s="13">
        <v>0.88200000000000001</v>
      </c>
      <c r="S224">
        <v>6.0999999999999999E-2</v>
      </c>
      <c r="T224" s="13">
        <v>0.10785667900000001</v>
      </c>
      <c r="U224" t="s">
        <v>149</v>
      </c>
      <c r="V224" s="13">
        <v>8.5000000000000006E-2</v>
      </c>
      <c r="W224" s="13">
        <v>5.1680000000000001</v>
      </c>
      <c r="AN224" t="s">
        <v>124</v>
      </c>
    </row>
    <row r="225" spans="1:40" x14ac:dyDescent="0.2">
      <c r="A225" t="s">
        <v>1</v>
      </c>
      <c r="B225" s="3">
        <v>42947</v>
      </c>
      <c r="C225" s="3">
        <v>42974</v>
      </c>
      <c r="D225">
        <v>2017</v>
      </c>
      <c r="E225">
        <v>8</v>
      </c>
      <c r="F225" s="4">
        <v>48.698317660000001</v>
      </c>
      <c r="G225">
        <v>5.32</v>
      </c>
      <c r="H225" s="12">
        <v>4.7863009999999998E-3</v>
      </c>
      <c r="I225" s="13">
        <v>9.4E-2</v>
      </c>
      <c r="J225" s="13">
        <v>8.4067000000000003E-2</v>
      </c>
      <c r="K225" s="13">
        <v>0.215</v>
      </c>
      <c r="L225" s="13">
        <v>6.2E-2</v>
      </c>
      <c r="M225" s="13">
        <v>4.4999999999999998E-2</v>
      </c>
      <c r="N225" s="13">
        <v>0.69</v>
      </c>
      <c r="O225" s="13">
        <v>0.11600000000000001</v>
      </c>
      <c r="P225" s="13">
        <v>4.8000000000000001E-2</v>
      </c>
      <c r="Q225" s="13">
        <v>0.10100000000000001</v>
      </c>
      <c r="R225" s="13">
        <v>0.69</v>
      </c>
      <c r="S225">
        <v>3.2000000000000001E-2</v>
      </c>
      <c r="T225" s="13">
        <v>0.16200000000000001</v>
      </c>
      <c r="U225" t="s">
        <v>149</v>
      </c>
      <c r="V225" s="13">
        <v>5.5000000000000007E-2</v>
      </c>
      <c r="W225" s="13">
        <v>5.351</v>
      </c>
      <c r="AN225" t="s">
        <v>120</v>
      </c>
    </row>
    <row r="226" spans="1:40" x14ac:dyDescent="0.2">
      <c r="A226" t="s">
        <v>1</v>
      </c>
      <c r="B226" s="3">
        <v>42974</v>
      </c>
      <c r="C226" s="3">
        <v>43010</v>
      </c>
      <c r="D226">
        <v>2017</v>
      </c>
      <c r="E226">
        <v>9</v>
      </c>
      <c r="F226" s="4">
        <v>92.091703769999995</v>
      </c>
      <c r="G226">
        <v>5.09</v>
      </c>
      <c r="H226" s="12">
        <v>8.1283050000000006E-3</v>
      </c>
      <c r="I226" s="13">
        <v>0.11700000000000001</v>
      </c>
      <c r="J226" s="13">
        <v>0.1091922</v>
      </c>
      <c r="K226" s="13">
        <v>0.16900000000000001</v>
      </c>
      <c r="L226" s="13">
        <v>6.2E-2</v>
      </c>
      <c r="M226" t="s">
        <v>150</v>
      </c>
      <c r="N226" s="13">
        <v>0.68</v>
      </c>
      <c r="O226" s="13">
        <v>9.2999999999999999E-2</v>
      </c>
      <c r="P226" s="13">
        <v>3.1E-2</v>
      </c>
      <c r="Q226" s="13">
        <v>9.1999999999999998E-2</v>
      </c>
      <c r="R226" s="13">
        <v>0.376</v>
      </c>
      <c r="S226">
        <v>1.2999999999999999E-2</v>
      </c>
      <c r="T226" s="13">
        <v>0.16200000000000001</v>
      </c>
      <c r="U226" t="s">
        <v>149</v>
      </c>
      <c r="V226" s="13">
        <v>8.5000000000000006E-2</v>
      </c>
      <c r="W226" s="13">
        <v>3.75</v>
      </c>
    </row>
    <row r="227" spans="1:40" x14ac:dyDescent="0.2">
      <c r="A227" t="s">
        <v>1</v>
      </c>
      <c r="B227" s="3">
        <v>43010</v>
      </c>
      <c r="C227" s="3">
        <v>43039</v>
      </c>
      <c r="D227">
        <v>2017</v>
      </c>
      <c r="E227">
        <v>10</v>
      </c>
      <c r="F227" s="4">
        <v>91.148369290000005</v>
      </c>
      <c r="G227">
        <v>5.23</v>
      </c>
      <c r="H227" s="12">
        <v>5.8884369999999998E-3</v>
      </c>
      <c r="I227" s="13">
        <v>0.109</v>
      </c>
      <c r="J227" s="13">
        <v>9.6248799999999995E-2</v>
      </c>
      <c r="K227" s="13">
        <v>0.27600000000000002</v>
      </c>
      <c r="L227" s="13">
        <v>5.7000000000000002E-2</v>
      </c>
      <c r="M227" s="13">
        <v>3.7999999999999999E-2</v>
      </c>
      <c r="N227" s="13">
        <v>0.56000000000000005</v>
      </c>
      <c r="O227" s="13">
        <v>7.4999999999999997E-2</v>
      </c>
      <c r="P227" s="13">
        <v>2.3E-2</v>
      </c>
      <c r="Q227" s="13">
        <v>0.13500000000000001</v>
      </c>
      <c r="R227" s="13">
        <v>0.308</v>
      </c>
      <c r="S227">
        <v>8.9999999999999993E-3</v>
      </c>
      <c r="T227" s="13">
        <v>0.157</v>
      </c>
      <c r="U227" t="s">
        <v>149</v>
      </c>
      <c r="V227" s="13">
        <v>6.2000000000000006E-2</v>
      </c>
      <c r="W227" s="13">
        <v>2.44</v>
      </c>
      <c r="AN227" t="s">
        <v>115</v>
      </c>
    </row>
    <row r="228" spans="1:40" x14ac:dyDescent="0.2">
      <c r="A228" t="s">
        <v>1</v>
      </c>
      <c r="B228" s="3">
        <v>43039</v>
      </c>
      <c r="C228" s="3">
        <v>43066</v>
      </c>
      <c r="D228">
        <v>2017</v>
      </c>
      <c r="E228">
        <v>11</v>
      </c>
      <c r="F228" s="4">
        <v>56.174654650000001</v>
      </c>
      <c r="G228">
        <v>5.0999999999999996</v>
      </c>
      <c r="H228" s="12">
        <v>7.9432819999999994E-3</v>
      </c>
      <c r="I228" s="13">
        <v>9.4E-2</v>
      </c>
      <c r="J228" s="13">
        <v>8.2172800000000004E-2</v>
      </c>
      <c r="K228" s="13">
        <v>0.25600000000000001</v>
      </c>
      <c r="L228" s="13">
        <v>0.113</v>
      </c>
      <c r="M228" t="s">
        <v>150</v>
      </c>
      <c r="N228" s="13">
        <v>0.7</v>
      </c>
      <c r="O228" s="13">
        <v>7.8E-2</v>
      </c>
      <c r="P228" s="13">
        <v>2.1999999999999999E-2</v>
      </c>
      <c r="Q228" s="13">
        <v>0.14499999999999999</v>
      </c>
      <c r="R228" s="13">
        <v>0.27</v>
      </c>
      <c r="S228">
        <v>6.0000000000000001E-3</v>
      </c>
      <c r="T228" s="13">
        <v>0.21300000000000002</v>
      </c>
      <c r="U228" t="s">
        <v>149</v>
      </c>
      <c r="V228" s="13">
        <v>8.5000000000000006E-2</v>
      </c>
      <c r="W228" s="13">
        <v>1.9119999999999999</v>
      </c>
    </row>
    <row r="229" spans="1:40" x14ac:dyDescent="0.2">
      <c r="A229" t="s">
        <v>1</v>
      </c>
      <c r="B229" s="3">
        <v>43066</v>
      </c>
      <c r="C229" s="3">
        <v>43080</v>
      </c>
      <c r="D229">
        <v>2017</v>
      </c>
      <c r="E229">
        <v>11</v>
      </c>
      <c r="F229" s="4">
        <v>44.859096899999997</v>
      </c>
      <c r="G229">
        <v>5.41</v>
      </c>
      <c r="H229" s="12">
        <v>3.8904510000000001E-3</v>
      </c>
      <c r="I229" s="13">
        <v>4.1000000000000002E-2</v>
      </c>
      <c r="J229" s="13">
        <v>2.2058000000000001E-2</v>
      </c>
      <c r="K229" s="13">
        <v>0.41</v>
      </c>
      <c r="L229" s="13">
        <v>8.1000000000000003E-2</v>
      </c>
      <c r="M229" s="13">
        <v>1.4999999999999999E-2</v>
      </c>
      <c r="N229" s="13">
        <v>0.48</v>
      </c>
      <c r="O229" s="13">
        <v>0.2</v>
      </c>
      <c r="P229" s="13">
        <v>2.5000000000000001E-2</v>
      </c>
      <c r="Q229" s="13">
        <v>0.184</v>
      </c>
      <c r="R229" s="13">
        <v>0.112</v>
      </c>
      <c r="S229">
        <v>6.0000000000000001E-3</v>
      </c>
      <c r="T229" s="13">
        <v>0.18099999999999999</v>
      </c>
      <c r="U229" t="s">
        <v>149</v>
      </c>
      <c r="V229" s="13">
        <v>8.5000000000000006E-2</v>
      </c>
      <c r="W229" s="13">
        <v>1.3740000000000001</v>
      </c>
      <c r="AN229" t="s">
        <v>129</v>
      </c>
    </row>
    <row r="230" spans="1:40" x14ac:dyDescent="0.2">
      <c r="A230" t="s">
        <v>1</v>
      </c>
      <c r="B230" s="3">
        <v>43066</v>
      </c>
      <c r="C230" s="3">
        <v>43102</v>
      </c>
      <c r="D230">
        <v>2017</v>
      </c>
      <c r="E230">
        <v>12</v>
      </c>
      <c r="F230" s="4">
        <v>54.990274399999997</v>
      </c>
      <c r="G230">
        <v>5</v>
      </c>
      <c r="H230" s="12">
        <v>0.01</v>
      </c>
      <c r="I230" s="13">
        <v>7.3999999999999996E-2</v>
      </c>
      <c r="J230" s="13">
        <v>6.5406800000000001E-2</v>
      </c>
      <c r="K230" s="13">
        <v>0.186</v>
      </c>
      <c r="L230" s="13">
        <v>0.14599999999999999</v>
      </c>
      <c r="M230" s="13">
        <v>0.03</v>
      </c>
      <c r="N230" s="13">
        <v>0.7</v>
      </c>
      <c r="O230" s="13">
        <v>4.3999999999999997E-2</v>
      </c>
      <c r="P230" s="13">
        <v>1.4999999999999999E-2</v>
      </c>
      <c r="Q230" s="13">
        <v>9.5000000000000001E-2</v>
      </c>
      <c r="R230" s="13">
        <v>7.6999999999999999E-2</v>
      </c>
      <c r="S230">
        <v>6.0000000000000001E-3</v>
      </c>
      <c r="T230" s="13">
        <v>0.246</v>
      </c>
      <c r="U230" t="s">
        <v>149</v>
      </c>
      <c r="V230" s="13">
        <v>7.0000000000000007E-2</v>
      </c>
      <c r="W230" t="s">
        <v>162</v>
      </c>
      <c r="AN230" t="s">
        <v>116</v>
      </c>
    </row>
    <row r="231" spans="1:40" x14ac:dyDescent="0.2">
      <c r="A231" t="s">
        <v>1</v>
      </c>
      <c r="B231" s="3">
        <v>43102</v>
      </c>
      <c r="C231" s="3">
        <v>43129</v>
      </c>
      <c r="D231">
        <v>2018</v>
      </c>
      <c r="E231">
        <v>1</v>
      </c>
      <c r="F231" s="4">
        <v>51.968158610000003</v>
      </c>
      <c r="G231">
        <v>4.87</v>
      </c>
      <c r="H231" s="12">
        <v>1.3489629E-2</v>
      </c>
      <c r="I231" s="13">
        <v>0.16900000000000001</v>
      </c>
      <c r="J231" s="13">
        <v>0.14192679999999999</v>
      </c>
      <c r="K231" s="13">
        <v>0.58599999999999997</v>
      </c>
      <c r="L231" s="13">
        <v>0.21099999999999999</v>
      </c>
      <c r="M231" s="13">
        <v>8.5000000000000006E-2</v>
      </c>
      <c r="N231">
        <v>1.08</v>
      </c>
      <c r="O231" s="13">
        <v>8.4000000000000005E-2</v>
      </c>
      <c r="P231" s="13">
        <v>4.2999999999999997E-2</v>
      </c>
      <c r="Q231" s="13">
        <v>0.28599999999999998</v>
      </c>
      <c r="R231" s="13">
        <v>6.3E-2</v>
      </c>
      <c r="S231" t="s">
        <v>154</v>
      </c>
      <c r="T231" s="13">
        <v>0.311</v>
      </c>
      <c r="U231" t="s">
        <v>149</v>
      </c>
      <c r="V231" s="13">
        <v>1.4999999999999999E-2</v>
      </c>
      <c r="W231" t="s">
        <v>162</v>
      </c>
    </row>
    <row r="232" spans="1:40" x14ac:dyDescent="0.2">
      <c r="A232" t="s">
        <v>1</v>
      </c>
      <c r="B232" s="3">
        <v>43129</v>
      </c>
      <c r="C232" s="3">
        <v>43157</v>
      </c>
      <c r="D232">
        <v>2018</v>
      </c>
      <c r="E232">
        <v>2</v>
      </c>
      <c r="F232" s="4">
        <v>34.889173040000003</v>
      </c>
      <c r="G232">
        <v>4.8600000000000003</v>
      </c>
      <c r="H232" s="12">
        <v>1.3803843E-2</v>
      </c>
      <c r="I232" s="13">
        <v>0.157</v>
      </c>
      <c r="J232" s="13">
        <v>0.1474366</v>
      </c>
      <c r="K232" s="13">
        <v>0.20699999999999999</v>
      </c>
      <c r="L232" s="13">
        <v>0.18099999999999999</v>
      </c>
      <c r="M232" s="13">
        <v>0.122</v>
      </c>
      <c r="N232">
        <v>0.91</v>
      </c>
      <c r="O232" s="13">
        <v>3.5999999999999997E-2</v>
      </c>
      <c r="P232" s="13">
        <v>1.2999999999999999E-2</v>
      </c>
      <c r="Q232" s="13">
        <v>9.2999999999999999E-2</v>
      </c>
      <c r="R232" s="13">
        <v>2.3E-2</v>
      </c>
      <c r="S232" t="s">
        <v>154</v>
      </c>
      <c r="T232" s="13">
        <v>0.28100000000000003</v>
      </c>
      <c r="U232" t="s">
        <v>149</v>
      </c>
      <c r="V232" s="13">
        <v>-2.1999999999999992E-2</v>
      </c>
      <c r="W232" t="s">
        <v>162</v>
      </c>
    </row>
    <row r="233" spans="1:40" x14ac:dyDescent="0.2">
      <c r="A233" t="s">
        <v>1</v>
      </c>
      <c r="B233" s="3">
        <v>43157</v>
      </c>
      <c r="C233" s="3">
        <v>43192</v>
      </c>
      <c r="D233">
        <v>2018</v>
      </c>
      <c r="E233">
        <v>3</v>
      </c>
      <c r="F233" s="4">
        <v>27.393658609999999</v>
      </c>
      <c r="G233">
        <v>4.72</v>
      </c>
      <c r="H233" s="12">
        <v>1.9054607000000001E-2</v>
      </c>
      <c r="I233" s="13">
        <v>0.26100000000000001</v>
      </c>
      <c r="J233" s="13">
        <v>0.23988660000000001</v>
      </c>
      <c r="K233" s="13">
        <v>0.45700000000000002</v>
      </c>
      <c r="L233" s="13">
        <v>0.28199999999999997</v>
      </c>
      <c r="M233" s="13">
        <v>0.04</v>
      </c>
      <c r="N233" s="13">
        <v>1.4</v>
      </c>
      <c r="O233" s="13">
        <v>0.121</v>
      </c>
      <c r="P233" s="13">
        <v>4.8000000000000001E-2</v>
      </c>
      <c r="Q233" s="13">
        <v>0.28399999999999997</v>
      </c>
      <c r="R233" s="13">
        <v>0.20499999999999999</v>
      </c>
      <c r="S233" t="s">
        <v>154</v>
      </c>
      <c r="T233" s="13">
        <v>0.38200000000000001</v>
      </c>
      <c r="U233" t="s">
        <v>149</v>
      </c>
      <c r="V233" s="13">
        <v>6.0000000000000005E-2</v>
      </c>
      <c r="W233" s="13">
        <v>1.425</v>
      </c>
    </row>
    <row r="234" spans="1:40" x14ac:dyDescent="0.2">
      <c r="A234" t="s">
        <v>1</v>
      </c>
      <c r="B234" s="3">
        <v>43192</v>
      </c>
      <c r="C234" s="3">
        <v>43221</v>
      </c>
      <c r="D234">
        <v>2018</v>
      </c>
      <c r="E234">
        <v>4</v>
      </c>
      <c r="F234" s="4">
        <v>13.55920766</v>
      </c>
      <c r="G234" s="13">
        <v>5.4466666669999997</v>
      </c>
      <c r="H234" s="12">
        <v>3.5754720000000001E-3</v>
      </c>
      <c r="I234" s="13">
        <v>0.19600000000000001</v>
      </c>
      <c r="J234" s="13">
        <v>0.16208919999999999</v>
      </c>
      <c r="K234" s="13">
        <v>0.73399999999999999</v>
      </c>
      <c r="L234" t="s">
        <v>58</v>
      </c>
      <c r="M234" t="s">
        <v>150</v>
      </c>
      <c r="N234" s="13">
        <v>1.35</v>
      </c>
      <c r="O234" s="13">
        <v>0.17100000000000001</v>
      </c>
      <c r="P234" s="13">
        <v>0.107</v>
      </c>
      <c r="Q234" s="13">
        <v>0.28399999999999997</v>
      </c>
      <c r="R234" s="13">
        <v>1.7290000000000001</v>
      </c>
      <c r="S234">
        <v>8.6999999999999994E-2</v>
      </c>
      <c r="T234" s="13">
        <v>0.10250000000000001</v>
      </c>
      <c r="U234" t="s">
        <v>149</v>
      </c>
      <c r="V234" s="13">
        <v>8.5000000000000006E-2</v>
      </c>
      <c r="W234" s="13">
        <v>11.691000000000001</v>
      </c>
    </row>
    <row r="235" spans="1:40" x14ac:dyDescent="0.2">
      <c r="A235" t="s">
        <v>1</v>
      </c>
      <c r="B235" s="3">
        <v>43221</v>
      </c>
      <c r="C235" s="3">
        <v>43255</v>
      </c>
      <c r="D235">
        <v>2018</v>
      </c>
      <c r="E235">
        <v>5</v>
      </c>
      <c r="F235" s="4">
        <v>3.918741684</v>
      </c>
      <c r="G235">
        <v>4.84</v>
      </c>
      <c r="H235" s="12">
        <v>1.4454398E-2</v>
      </c>
      <c r="I235" s="13">
        <v>2.7559999999999998</v>
      </c>
      <c r="J235" s="13">
        <v>2.4493706</v>
      </c>
      <c r="K235" s="13">
        <v>6.6369999999999996</v>
      </c>
      <c r="L235" t="s">
        <v>58</v>
      </c>
      <c r="M235" t="s">
        <v>150</v>
      </c>
      <c r="N235" s="13">
        <v>11.25</v>
      </c>
      <c r="O235" s="13">
        <v>2.2793718420000002</v>
      </c>
      <c r="P235" s="13">
        <v>1.2963796729999999</v>
      </c>
      <c r="Q235" s="13">
        <v>2.6294136909999999</v>
      </c>
      <c r="R235" s="13">
        <v>19.506053999999999</v>
      </c>
      <c r="S235" s="12">
        <v>0.89050363300000002</v>
      </c>
      <c r="T235" s="13">
        <v>1.5165</v>
      </c>
      <c r="U235" s="13">
        <v>1.514</v>
      </c>
      <c r="V235" s="13">
        <v>1.4990000000000001</v>
      </c>
      <c r="W235" s="13">
        <v>125.85599999999999</v>
      </c>
    </row>
    <row r="236" spans="1:40" x14ac:dyDescent="0.2">
      <c r="A236" t="s">
        <v>1</v>
      </c>
      <c r="B236" s="3">
        <v>43255</v>
      </c>
      <c r="C236" s="3">
        <v>43282</v>
      </c>
      <c r="D236">
        <v>2018</v>
      </c>
      <c r="E236">
        <v>6</v>
      </c>
      <c r="F236" s="4">
        <v>28.368929640000001</v>
      </c>
      <c r="G236">
        <v>5.47</v>
      </c>
      <c r="H236" s="12">
        <v>3.3884420000000002E-3</v>
      </c>
      <c r="I236" s="13">
        <v>0.13100000000000001</v>
      </c>
      <c r="J236" s="13">
        <v>0.1026794</v>
      </c>
      <c r="K236" s="13">
        <v>0.61299999999999999</v>
      </c>
      <c r="L236" t="s">
        <v>58</v>
      </c>
      <c r="M236" t="s">
        <v>150</v>
      </c>
      <c r="N236" s="13">
        <v>1.0900000000000001</v>
      </c>
      <c r="O236" s="13">
        <v>0.33500000000000002</v>
      </c>
      <c r="P236" s="13">
        <v>0.128</v>
      </c>
      <c r="Q236" s="13">
        <v>0.29199999999999998</v>
      </c>
      <c r="R236" s="13">
        <v>1.2050000000000001</v>
      </c>
      <c r="S236">
        <v>8.3000000000000004E-2</v>
      </c>
      <c r="T236" s="13">
        <v>0.10250000000000001</v>
      </c>
      <c r="U236" t="s">
        <v>149</v>
      </c>
      <c r="V236" s="13">
        <v>8.5000000000000006E-2</v>
      </c>
      <c r="W236" s="13">
        <v>9.6940000000000008</v>
      </c>
    </row>
    <row r="237" spans="1:40" x14ac:dyDescent="0.2">
      <c r="A237" t="s">
        <v>1</v>
      </c>
      <c r="B237" s="3">
        <v>43282</v>
      </c>
      <c r="C237" s="3">
        <v>43312</v>
      </c>
      <c r="D237">
        <v>2018</v>
      </c>
      <c r="E237">
        <v>7</v>
      </c>
      <c r="F237" s="4">
        <v>80.236427180000007</v>
      </c>
      <c r="G237">
        <v>5.13</v>
      </c>
      <c r="H237" s="12">
        <v>7.4131020000000004E-3</v>
      </c>
      <c r="I237" s="13">
        <v>0.13300000000000001</v>
      </c>
      <c r="J237" s="13">
        <v>0.1233904</v>
      </c>
      <c r="K237" s="13">
        <v>0.20799999999999999</v>
      </c>
      <c r="L237" s="13">
        <v>4.4999999999999998E-2</v>
      </c>
      <c r="M237" s="13">
        <v>6.8000000000000005E-2</v>
      </c>
      <c r="N237" s="13">
        <v>0.94</v>
      </c>
      <c r="O237" s="13">
        <v>0.216</v>
      </c>
      <c r="P237" s="13">
        <v>8.3000000000000004E-2</v>
      </c>
      <c r="Q237" s="13">
        <v>0.124</v>
      </c>
      <c r="R237" s="13">
        <v>0.996</v>
      </c>
      <c r="S237">
        <v>4.2999999999999997E-2</v>
      </c>
      <c r="T237" s="13">
        <v>0.14500000000000002</v>
      </c>
      <c r="U237" t="s">
        <v>149</v>
      </c>
      <c r="V237" s="13">
        <v>3.2000000000000001E-2</v>
      </c>
      <c r="W237" s="13">
        <v>8.5709999999999997</v>
      </c>
    </row>
    <row r="238" spans="1:40" x14ac:dyDescent="0.2">
      <c r="A238" t="s">
        <v>1</v>
      </c>
      <c r="B238" s="3">
        <v>43312</v>
      </c>
      <c r="C238" s="3">
        <v>43345</v>
      </c>
      <c r="D238">
        <v>2018</v>
      </c>
      <c r="E238">
        <v>8</v>
      </c>
      <c r="F238" s="4">
        <v>47.823878389999997</v>
      </c>
      <c r="G238">
        <v>5.0999999999999996</v>
      </c>
      <c r="H238" s="12">
        <v>7.9432819999999994E-3</v>
      </c>
      <c r="I238" s="13">
        <v>0.111</v>
      </c>
      <c r="J238" s="13">
        <v>9.6262200000000006E-2</v>
      </c>
      <c r="K238" s="13">
        <v>0.31900000000000001</v>
      </c>
      <c r="L238" s="13">
        <v>8.4000000000000005E-2</v>
      </c>
      <c r="M238" s="13">
        <v>3.5000000000000003E-2</v>
      </c>
      <c r="N238" s="13">
        <v>0.96</v>
      </c>
      <c r="O238" s="13">
        <v>0.2</v>
      </c>
      <c r="P238" s="13">
        <v>7.4999999999999997E-2</v>
      </c>
      <c r="Q238" s="13">
        <v>0.183</v>
      </c>
      <c r="R238" s="13">
        <v>0.76700000000000002</v>
      </c>
      <c r="S238">
        <v>1.4999999999999999E-2</v>
      </c>
      <c r="T238" s="13">
        <v>0.317</v>
      </c>
      <c r="U238" s="13">
        <v>0.23300000000000001</v>
      </c>
      <c r="V238" s="13">
        <v>0.19800000000000001</v>
      </c>
      <c r="W238" s="13">
        <v>8.3930000000000007</v>
      </c>
    </row>
    <row r="239" spans="1:40" x14ac:dyDescent="0.2">
      <c r="A239" t="s">
        <v>1</v>
      </c>
      <c r="B239" s="3">
        <v>43345</v>
      </c>
      <c r="C239" s="3">
        <v>43374</v>
      </c>
      <c r="D239">
        <v>2018</v>
      </c>
      <c r="E239">
        <v>9</v>
      </c>
      <c r="F239" s="4">
        <v>45.788819740000001</v>
      </c>
      <c r="G239">
        <v>5.17</v>
      </c>
      <c r="H239" s="12">
        <v>6.7608299999999998E-3</v>
      </c>
      <c r="I239" s="13">
        <v>9.5000000000000001E-2</v>
      </c>
      <c r="J239" s="13">
        <v>7.11146E-2</v>
      </c>
      <c r="K239" s="13">
        <v>0.51700000000000002</v>
      </c>
      <c r="L239" s="13">
        <v>6.2E-2</v>
      </c>
      <c r="M239" t="s">
        <v>150</v>
      </c>
      <c r="N239" s="13">
        <v>0.88</v>
      </c>
      <c r="O239" s="13">
        <v>0.16700000000000001</v>
      </c>
      <c r="P239" s="13">
        <v>6.5000000000000002E-2</v>
      </c>
      <c r="Q239" s="13">
        <v>0.26100000000000001</v>
      </c>
      <c r="R239" s="13">
        <v>0.72599999999999998</v>
      </c>
      <c r="S239">
        <v>2.1999999999999999E-2</v>
      </c>
      <c r="T239" s="13">
        <v>0.16200000000000001</v>
      </c>
      <c r="U239" t="s">
        <v>149</v>
      </c>
      <c r="V239" s="13">
        <v>8.5000000000000006E-2</v>
      </c>
      <c r="W239" s="13">
        <v>6.7949999999999999</v>
      </c>
    </row>
    <row r="240" spans="1:40" x14ac:dyDescent="0.2">
      <c r="A240" t="s">
        <v>1</v>
      </c>
      <c r="B240" s="3">
        <v>43374</v>
      </c>
      <c r="C240" s="3">
        <v>43402</v>
      </c>
      <c r="D240">
        <v>2018</v>
      </c>
      <c r="E240">
        <v>10</v>
      </c>
      <c r="F240" s="4">
        <v>14.245410590000001</v>
      </c>
      <c r="G240">
        <v>5.36</v>
      </c>
      <c r="H240" s="12">
        <v>4.3651580000000001E-3</v>
      </c>
      <c r="I240" s="13">
        <v>7.2999999999999995E-2</v>
      </c>
      <c r="J240" s="13">
        <v>4.0706199999999998E-2</v>
      </c>
      <c r="K240" s="13">
        <v>0.69899999999999995</v>
      </c>
      <c r="L240" t="s">
        <v>58</v>
      </c>
      <c r="M240" t="s">
        <v>150</v>
      </c>
      <c r="N240" s="13">
        <v>0.98</v>
      </c>
      <c r="O240" s="13">
        <v>0.19900000000000001</v>
      </c>
      <c r="P240" s="13">
        <v>9.5000000000000001E-2</v>
      </c>
      <c r="Q240" s="13">
        <v>0.28299999999999997</v>
      </c>
      <c r="R240" s="13">
        <v>1.069</v>
      </c>
      <c r="S240">
        <v>8.2000000000000003E-2</v>
      </c>
      <c r="T240" s="13">
        <v>0.10250000000000001</v>
      </c>
      <c r="U240" t="s">
        <v>149</v>
      </c>
      <c r="V240" s="13">
        <v>8.5000000000000006E-2</v>
      </c>
      <c r="W240" s="13">
        <v>9.9179999999999993</v>
      </c>
    </row>
    <row r="241" spans="1:40" x14ac:dyDescent="0.2">
      <c r="A241" t="s">
        <v>1</v>
      </c>
      <c r="B241" s="3">
        <v>43402</v>
      </c>
      <c r="C241" s="3">
        <v>43444</v>
      </c>
      <c r="D241">
        <v>2018</v>
      </c>
      <c r="E241">
        <v>11</v>
      </c>
      <c r="F241" s="4">
        <v>28.658665679999999</v>
      </c>
      <c r="G241">
        <v>5.25</v>
      </c>
      <c r="H241" s="12">
        <v>5.6234129999999998E-3</v>
      </c>
      <c r="I241" s="13">
        <v>0.13400000000000001</v>
      </c>
      <c r="J241" s="13">
        <v>0.1243904</v>
      </c>
      <c r="K241" s="13">
        <v>0.20799999999999999</v>
      </c>
      <c r="L241" s="13">
        <v>9.5000000000000001E-2</v>
      </c>
      <c r="M241" t="s">
        <v>150</v>
      </c>
      <c r="N241" s="13">
        <v>0.65</v>
      </c>
      <c r="O241" s="13">
        <v>0.159</v>
      </c>
      <c r="P241" s="13">
        <v>3.3000000000000002E-2</v>
      </c>
      <c r="Q241" s="13">
        <v>0.13100000000000001</v>
      </c>
      <c r="R241" s="13">
        <v>0.24199999999999999</v>
      </c>
      <c r="S241">
        <v>0.01</v>
      </c>
      <c r="T241" s="13">
        <v>0.19500000000000001</v>
      </c>
      <c r="U241" t="s">
        <v>149</v>
      </c>
      <c r="V241" s="13">
        <v>8.5000000000000006E-2</v>
      </c>
      <c r="W241" s="13">
        <v>3.343</v>
      </c>
    </row>
    <row r="242" spans="1:40" x14ac:dyDescent="0.2">
      <c r="A242" t="s">
        <v>1</v>
      </c>
      <c r="B242" s="3">
        <v>43444</v>
      </c>
      <c r="C242" s="3">
        <v>43466</v>
      </c>
      <c r="D242">
        <v>2018</v>
      </c>
      <c r="E242">
        <v>12</v>
      </c>
      <c r="F242" s="4">
        <v>35.364593280000001</v>
      </c>
      <c r="G242">
        <v>4.88</v>
      </c>
      <c r="H242" s="12">
        <v>1.3182566999999999E-2</v>
      </c>
      <c r="I242" s="13">
        <v>0.16300000000000001</v>
      </c>
      <c r="J242" s="13">
        <v>0.15191199999999999</v>
      </c>
      <c r="K242" s="13">
        <v>0.24</v>
      </c>
      <c r="L242" s="13">
        <v>0.16500000000000001</v>
      </c>
      <c r="M242" s="13">
        <v>5.8999999999999997E-2</v>
      </c>
      <c r="N242" s="13">
        <v>0.9</v>
      </c>
      <c r="O242" s="13">
        <v>5.8999999999999997E-2</v>
      </c>
      <c r="P242" s="13">
        <v>1.9E-2</v>
      </c>
      <c r="Q242" s="13">
        <v>0.14099999999999999</v>
      </c>
      <c r="R242" s="13">
        <v>0.13600000000000001</v>
      </c>
      <c r="S242" t="s">
        <v>154</v>
      </c>
      <c r="T242" s="13">
        <v>0.26500000000000001</v>
      </c>
      <c r="U242" t="s">
        <v>149</v>
      </c>
      <c r="V242" s="13">
        <v>4.1000000000000009E-2</v>
      </c>
      <c r="W242" s="13">
        <v>2.306</v>
      </c>
    </row>
    <row r="243" spans="1:40" x14ac:dyDescent="0.2">
      <c r="A243" t="s">
        <v>1</v>
      </c>
      <c r="B243" s="3">
        <v>43466</v>
      </c>
      <c r="C243" s="3">
        <v>43501</v>
      </c>
      <c r="D243">
        <v>2019</v>
      </c>
      <c r="E243">
        <v>1</v>
      </c>
      <c r="F243" s="4">
        <v>37.591561769999998</v>
      </c>
      <c r="G243" s="13">
        <v>4.83</v>
      </c>
      <c r="H243" s="12">
        <v>1.4999999999999999E-2</v>
      </c>
      <c r="I243" s="13">
        <v>0.11</v>
      </c>
      <c r="J243" s="13"/>
      <c r="K243" s="13">
        <v>0.3</v>
      </c>
      <c r="L243" s="13">
        <v>0.153</v>
      </c>
      <c r="M243" s="13" t="s">
        <v>150</v>
      </c>
      <c r="N243" s="13">
        <v>0.9</v>
      </c>
      <c r="O243" s="13">
        <v>0.09</v>
      </c>
      <c r="P243" s="13">
        <v>0.03</v>
      </c>
      <c r="Q243" s="13">
        <v>0.14000000000000001</v>
      </c>
      <c r="R243" s="13">
        <v>0.1</v>
      </c>
      <c r="S243" s="13" t="s">
        <v>148</v>
      </c>
      <c r="T243" s="13">
        <v>0.253</v>
      </c>
      <c r="U243" s="13" t="s">
        <v>149</v>
      </c>
      <c r="V243" s="13">
        <v>8.5000000000000006E-2</v>
      </c>
      <c r="W243" s="13">
        <v>3.8</v>
      </c>
    </row>
    <row r="244" spans="1:40" x14ac:dyDescent="0.2">
      <c r="A244" t="s">
        <v>1</v>
      </c>
      <c r="B244" s="3">
        <v>43501</v>
      </c>
      <c r="C244" s="3">
        <v>43528</v>
      </c>
      <c r="D244">
        <v>2019</v>
      </c>
      <c r="E244">
        <v>2</v>
      </c>
      <c r="F244" s="4">
        <v>33.626946199999999</v>
      </c>
      <c r="G244" s="13">
        <v>5.28</v>
      </c>
      <c r="H244" s="12">
        <v>5.0000000000000001E-3</v>
      </c>
      <c r="I244" s="13">
        <v>0.12</v>
      </c>
      <c r="J244" s="13"/>
      <c r="K244" s="13">
        <v>0.97</v>
      </c>
      <c r="L244" s="13" t="s">
        <v>58</v>
      </c>
      <c r="M244" s="13" t="s">
        <v>150</v>
      </c>
      <c r="N244" s="13">
        <v>1.04</v>
      </c>
      <c r="O244" s="13">
        <v>0.15</v>
      </c>
      <c r="P244" s="13">
        <v>7.0000000000000007E-2</v>
      </c>
      <c r="Q244" s="13">
        <v>0.53</v>
      </c>
      <c r="R244" s="13">
        <v>0.73099999999999998</v>
      </c>
      <c r="S244" s="12">
        <v>1.6E-2</v>
      </c>
      <c r="T244" s="13">
        <v>0.10250000000000001</v>
      </c>
      <c r="U244" s="13" t="s">
        <v>149</v>
      </c>
      <c r="V244" s="13">
        <v>8.5000000000000006E-2</v>
      </c>
      <c r="W244" s="13">
        <v>5.5</v>
      </c>
    </row>
    <row r="245" spans="1:40" x14ac:dyDescent="0.2">
      <c r="A245" t="s">
        <v>1</v>
      </c>
      <c r="B245" s="3">
        <v>43528</v>
      </c>
      <c r="C245" s="3">
        <v>43554</v>
      </c>
      <c r="D245">
        <v>2019</v>
      </c>
      <c r="E245">
        <v>3</v>
      </c>
      <c r="F245" s="4">
        <v>40.477446030000003</v>
      </c>
      <c r="G245" s="13">
        <v>5.25</v>
      </c>
      <c r="H245" s="12">
        <v>6.0000000000000001E-3</v>
      </c>
      <c r="I245" s="13">
        <v>7.0000000000000007E-2</v>
      </c>
      <c r="J245" s="13"/>
      <c r="K245" s="13">
        <v>0.33</v>
      </c>
      <c r="L245" s="13">
        <v>2.1999999999999999E-2</v>
      </c>
      <c r="M245" s="13" t="s">
        <v>150</v>
      </c>
      <c r="N245" s="13">
        <v>0.49</v>
      </c>
      <c r="O245" s="13">
        <v>0.05</v>
      </c>
      <c r="P245" s="13">
        <v>0.02</v>
      </c>
      <c r="Q245" s="13">
        <v>0.16</v>
      </c>
      <c r="R245" s="13">
        <v>0.23699999999999999</v>
      </c>
      <c r="S245" s="12" t="s">
        <v>148</v>
      </c>
      <c r="T245" s="13">
        <v>0.122</v>
      </c>
      <c r="U245" s="13" t="s">
        <v>149</v>
      </c>
      <c r="V245" s="13">
        <v>8.5000000000000006E-2</v>
      </c>
      <c r="W245" s="13">
        <v>1.5</v>
      </c>
    </row>
    <row r="246" spans="1:40" x14ac:dyDescent="0.2">
      <c r="A246" t="s">
        <v>1</v>
      </c>
      <c r="B246" s="3">
        <v>43554</v>
      </c>
      <c r="C246" s="3">
        <v>43599</v>
      </c>
      <c r="D246">
        <v>2019</v>
      </c>
      <c r="E246">
        <v>4</v>
      </c>
      <c r="F246" s="4">
        <v>35.998486929999999</v>
      </c>
      <c r="G246" s="13">
        <v>5.17</v>
      </c>
      <c r="H246" s="12">
        <v>7.0000000000000001E-3</v>
      </c>
      <c r="I246" s="13">
        <v>0.28999999999999998</v>
      </c>
      <c r="J246" s="13"/>
      <c r="K246" s="13">
        <v>1.63</v>
      </c>
      <c r="L246" s="13" t="s">
        <v>58</v>
      </c>
      <c r="M246" s="13" t="s">
        <v>150</v>
      </c>
      <c r="N246" s="13">
        <v>1.69</v>
      </c>
      <c r="O246" s="13">
        <v>0.4</v>
      </c>
      <c r="P246" s="13">
        <v>0.19</v>
      </c>
      <c r="Q246" s="13">
        <v>0.75</v>
      </c>
      <c r="R246" s="13">
        <v>1.2529999999999999</v>
      </c>
      <c r="S246" s="12">
        <v>0.02</v>
      </c>
      <c r="T246" s="13">
        <v>0.10250000000000001</v>
      </c>
      <c r="U246" s="13" t="s">
        <v>149</v>
      </c>
      <c r="V246" s="13">
        <v>8.5000000000000006E-2</v>
      </c>
      <c r="W246" s="13">
        <v>11.1</v>
      </c>
    </row>
    <row r="247" spans="1:40" x14ac:dyDescent="0.2">
      <c r="A247" t="s">
        <v>1</v>
      </c>
      <c r="B247" s="3">
        <v>43599</v>
      </c>
      <c r="C247" s="3">
        <v>43619</v>
      </c>
      <c r="D247">
        <v>2019</v>
      </c>
      <c r="E247">
        <v>5</v>
      </c>
      <c r="F247" s="4">
        <v>62.000393760000001</v>
      </c>
      <c r="G247" s="13">
        <v>5.38</v>
      </c>
      <c r="H247" s="12">
        <v>4.0000000000000001E-3</v>
      </c>
      <c r="I247" s="13">
        <v>0.12</v>
      </c>
      <c r="J247" s="13"/>
      <c r="K247" s="13">
        <v>0.37</v>
      </c>
      <c r="L247" s="13">
        <v>3.6999999999999998E-2</v>
      </c>
      <c r="M247" s="13">
        <v>3.6999999999999998E-2</v>
      </c>
      <c r="N247" s="13">
        <v>0.79</v>
      </c>
      <c r="O247" s="13">
        <v>0.1</v>
      </c>
      <c r="P247" s="13">
        <v>0.05</v>
      </c>
      <c r="Q247" s="13">
        <v>0.26</v>
      </c>
      <c r="R247" s="13">
        <v>0.70399999999999996</v>
      </c>
      <c r="S247" s="12">
        <v>3.5000000000000003E-2</v>
      </c>
      <c r="T247" s="13">
        <v>0.13700000000000001</v>
      </c>
      <c r="U247" s="13" t="s">
        <v>149</v>
      </c>
      <c r="V247" s="13">
        <v>6.2800000000000009E-2</v>
      </c>
      <c r="W247" s="13">
        <v>4.7</v>
      </c>
    </row>
    <row r="248" spans="1:40" x14ac:dyDescent="0.2">
      <c r="A248" t="s">
        <v>1</v>
      </c>
      <c r="B248" s="3">
        <v>43619</v>
      </c>
      <c r="C248" s="3">
        <v>43647</v>
      </c>
      <c r="D248">
        <v>2019</v>
      </c>
      <c r="E248">
        <v>6</v>
      </c>
      <c r="F248" s="4">
        <v>70.135328749999999</v>
      </c>
      <c r="G248" s="13">
        <v>5.57</v>
      </c>
      <c r="H248" s="12">
        <v>3.0000000000000001E-3</v>
      </c>
      <c r="I248" s="13">
        <v>0.16</v>
      </c>
      <c r="J248" s="13"/>
      <c r="K248" s="13">
        <v>0.47</v>
      </c>
      <c r="L248" s="13">
        <v>0.11799999999999999</v>
      </c>
      <c r="M248" s="13">
        <v>0.17899999999999999</v>
      </c>
      <c r="N248" s="13">
        <v>0.93</v>
      </c>
      <c r="O248" s="13">
        <v>0.15</v>
      </c>
      <c r="P248" s="13">
        <v>0.06</v>
      </c>
      <c r="Q248" s="13">
        <v>0.28000000000000003</v>
      </c>
      <c r="R248" s="13">
        <v>0.80400000000000005</v>
      </c>
      <c r="S248" s="12">
        <v>0.05</v>
      </c>
      <c r="T248" s="13">
        <v>0.44800000000000001</v>
      </c>
      <c r="U248" s="13">
        <v>0.33</v>
      </c>
      <c r="V248" s="13">
        <v>0.15100000000000002</v>
      </c>
      <c r="W248" s="13">
        <v>5.0999999999999996</v>
      </c>
    </row>
    <row r="249" spans="1:40" x14ac:dyDescent="0.2">
      <c r="A249" t="s">
        <v>1</v>
      </c>
      <c r="B249" s="3">
        <v>43647</v>
      </c>
      <c r="C249" s="3">
        <v>43675</v>
      </c>
      <c r="D249">
        <v>2019</v>
      </c>
      <c r="E249">
        <v>7</v>
      </c>
      <c r="F249" s="4">
        <v>42.026081079999997</v>
      </c>
      <c r="G249" s="13">
        <v>5.62</v>
      </c>
      <c r="H249" s="12">
        <v>2E-3</v>
      </c>
      <c r="I249" s="13">
        <v>0.1</v>
      </c>
      <c r="J249" s="13"/>
      <c r="K249" s="13">
        <v>0.21</v>
      </c>
      <c r="L249" s="13">
        <v>3.1E-2</v>
      </c>
      <c r="M249" s="13">
        <v>0.10299999999999999</v>
      </c>
      <c r="N249" s="13">
        <v>0.56000000000000005</v>
      </c>
      <c r="O249" s="13">
        <v>0.09</v>
      </c>
      <c r="P249" s="13">
        <v>0.04</v>
      </c>
      <c r="Q249" s="13">
        <v>0.14000000000000001</v>
      </c>
      <c r="R249" s="13">
        <v>0.54200000000000004</v>
      </c>
      <c r="S249" s="12">
        <v>4.5999999999999999E-2</v>
      </c>
      <c r="T249" s="13">
        <v>0.29100000000000004</v>
      </c>
      <c r="U249" s="13">
        <v>0.26</v>
      </c>
      <c r="V249" s="13">
        <v>0.15700000000000003</v>
      </c>
      <c r="W249" s="13">
        <v>4.3</v>
      </c>
    </row>
    <row r="250" spans="1:40" x14ac:dyDescent="0.2">
      <c r="A250" t="s">
        <v>1</v>
      </c>
      <c r="B250" s="3">
        <v>43675</v>
      </c>
      <c r="C250" s="3">
        <v>43710</v>
      </c>
      <c r="D250">
        <v>2019</v>
      </c>
      <c r="E250">
        <v>8</v>
      </c>
      <c r="F250" s="4">
        <v>70.739486790000001</v>
      </c>
      <c r="G250" s="13">
        <v>5.31</v>
      </c>
      <c r="H250" s="12">
        <v>5.0000000000000001E-3</v>
      </c>
      <c r="I250" s="13">
        <v>0.17</v>
      </c>
      <c r="J250" s="13"/>
      <c r="K250" s="13">
        <v>0.22</v>
      </c>
      <c r="L250" s="13">
        <v>0.1</v>
      </c>
      <c r="M250" s="13">
        <v>0.115</v>
      </c>
      <c r="N250" s="13">
        <v>0.93</v>
      </c>
      <c r="O250" s="13">
        <v>0.16</v>
      </c>
      <c r="P250" s="13">
        <v>7.0000000000000007E-2</v>
      </c>
      <c r="Q250" s="13">
        <v>0.15</v>
      </c>
      <c r="R250" s="13">
        <v>0.57999999999999996</v>
      </c>
      <c r="S250" s="12">
        <v>2.1000000000000001E-2</v>
      </c>
      <c r="T250" s="13">
        <v>0.32</v>
      </c>
      <c r="U250" s="13">
        <v>0.22</v>
      </c>
      <c r="V250" s="13">
        <v>0.105</v>
      </c>
      <c r="W250" s="13">
        <v>7.2</v>
      </c>
    </row>
    <row r="251" spans="1:40" x14ac:dyDescent="0.2">
      <c r="A251" t="s">
        <v>1</v>
      </c>
      <c r="B251" s="3">
        <v>43710</v>
      </c>
      <c r="C251" s="3">
        <v>43738</v>
      </c>
      <c r="D251">
        <v>2019</v>
      </c>
      <c r="E251">
        <v>9</v>
      </c>
      <c r="F251" s="4">
        <v>44.919680100000001</v>
      </c>
      <c r="G251" s="13">
        <v>5.2</v>
      </c>
      <c r="H251" s="12">
        <v>6.0000000000000001E-3</v>
      </c>
      <c r="I251" s="13">
        <v>0.05</v>
      </c>
      <c r="J251" s="13"/>
      <c r="K251" s="13">
        <v>0.23</v>
      </c>
      <c r="L251" s="13">
        <v>2.7E-2</v>
      </c>
      <c r="M251" s="13" t="s">
        <v>150</v>
      </c>
      <c r="N251" s="13">
        <v>0.55000000000000004</v>
      </c>
      <c r="O251" s="13">
        <v>0.09</v>
      </c>
      <c r="P251" s="13">
        <v>0.03</v>
      </c>
      <c r="Q251" s="13">
        <v>0.13</v>
      </c>
      <c r="R251" s="13">
        <v>0.26200000000000001</v>
      </c>
      <c r="S251" s="12" t="s">
        <v>148</v>
      </c>
      <c r="T251" s="13">
        <v>0.12730569999999999</v>
      </c>
      <c r="U251" s="13" t="s">
        <v>149</v>
      </c>
      <c r="V251" s="13">
        <v>8.5000000000000006E-2</v>
      </c>
      <c r="W251" s="13">
        <v>3.8</v>
      </c>
    </row>
    <row r="252" spans="1:40" x14ac:dyDescent="0.2">
      <c r="A252" t="s">
        <v>1</v>
      </c>
      <c r="B252" s="3">
        <v>43738</v>
      </c>
      <c r="C252" s="3">
        <v>43766</v>
      </c>
      <c r="D252">
        <v>2019</v>
      </c>
      <c r="E252">
        <v>10</v>
      </c>
      <c r="F252" s="4">
        <v>56.939245280000002</v>
      </c>
      <c r="G252" s="13">
        <v>5.38</v>
      </c>
      <c r="H252" s="12">
        <v>4.0000000000000001E-3</v>
      </c>
      <c r="I252" s="13">
        <v>0.08</v>
      </c>
      <c r="J252" s="13"/>
      <c r="K252" s="13">
        <v>0.19</v>
      </c>
      <c r="L252" s="13">
        <v>1.9E-2</v>
      </c>
      <c r="M252" s="13" t="s">
        <v>150</v>
      </c>
      <c r="N252" s="13">
        <v>0.51</v>
      </c>
      <c r="O252" s="13">
        <v>0.11</v>
      </c>
      <c r="P252" s="13">
        <v>0.05</v>
      </c>
      <c r="Q252" s="13">
        <v>0.11</v>
      </c>
      <c r="R252" s="13">
        <v>0.316</v>
      </c>
      <c r="S252" s="12" t="s">
        <v>148</v>
      </c>
      <c r="T252" s="13">
        <v>0.11889622</v>
      </c>
      <c r="U252" s="13" t="s">
        <v>149</v>
      </c>
      <c r="V252" s="13">
        <v>8.5000000000000006E-2</v>
      </c>
      <c r="W252" s="13">
        <v>4</v>
      </c>
    </row>
    <row r="253" spans="1:40" x14ac:dyDescent="0.2">
      <c r="A253" t="s">
        <v>1</v>
      </c>
      <c r="B253" s="3">
        <v>43766</v>
      </c>
      <c r="C253" s="3">
        <v>43801</v>
      </c>
      <c r="D253">
        <v>2019</v>
      </c>
      <c r="E253">
        <v>11</v>
      </c>
      <c r="F253" s="4">
        <v>29.092382390000001</v>
      </c>
      <c r="G253" s="13">
        <v>5.07</v>
      </c>
      <c r="H253" s="12">
        <v>8.9999999999999993E-3</v>
      </c>
      <c r="I253" s="13">
        <v>0.12</v>
      </c>
      <c r="J253" s="13"/>
      <c r="K253" s="13">
        <v>0.15</v>
      </c>
      <c r="L253" s="13">
        <v>0.125</v>
      </c>
      <c r="M253" s="13">
        <v>0.06</v>
      </c>
      <c r="N253" s="13">
        <v>0.68</v>
      </c>
      <c r="O253" s="13">
        <v>0.06</v>
      </c>
      <c r="P253" s="13">
        <v>0.04</v>
      </c>
      <c r="Q253" s="13">
        <v>0.09</v>
      </c>
      <c r="R253" s="13">
        <v>0.186</v>
      </c>
      <c r="S253" s="12">
        <v>4.1000000000000002E-2</v>
      </c>
      <c r="T253" s="13">
        <v>0.22505169999999999</v>
      </c>
      <c r="U253" s="13" t="s">
        <v>149</v>
      </c>
      <c r="V253" s="13">
        <v>3.9800000000000009E-2</v>
      </c>
      <c r="W253" s="13">
        <v>2.7</v>
      </c>
    </row>
    <row r="254" spans="1:40" x14ac:dyDescent="0.2">
      <c r="A254" t="s">
        <v>1</v>
      </c>
      <c r="B254" s="3">
        <v>43801</v>
      </c>
      <c r="C254" s="3">
        <v>43832</v>
      </c>
      <c r="D254">
        <v>2019</v>
      </c>
      <c r="E254">
        <v>12</v>
      </c>
      <c r="F254" s="4">
        <v>57.022626420000002</v>
      </c>
      <c r="G254" s="13">
        <v>5.0599999999999996</v>
      </c>
      <c r="H254" s="12">
        <v>8.9999999999999993E-3</v>
      </c>
      <c r="I254" s="13">
        <v>0.09</v>
      </c>
      <c r="J254" s="13"/>
      <c r="K254" s="13">
        <v>0.15</v>
      </c>
      <c r="L254" s="13">
        <v>0.12</v>
      </c>
      <c r="M254" s="13" t="s">
        <v>150</v>
      </c>
      <c r="N254" s="13">
        <v>0.61</v>
      </c>
      <c r="O254" s="13">
        <v>0.08</v>
      </c>
      <c r="P254" s="13">
        <v>0.02</v>
      </c>
      <c r="Q254" s="13">
        <v>0.09</v>
      </c>
      <c r="R254" s="13">
        <v>0.09</v>
      </c>
      <c r="S254" s="12" t="s">
        <v>148</v>
      </c>
      <c r="T254" s="13">
        <v>0.21963820000000001</v>
      </c>
      <c r="U254" s="13" t="s">
        <v>149</v>
      </c>
      <c r="V254" s="13">
        <v>8.5000000000000006E-2</v>
      </c>
      <c r="W254" s="13">
        <v>1.2</v>
      </c>
    </row>
    <row r="255" spans="1:40" x14ac:dyDescent="0.2">
      <c r="A255" s="33" t="s">
        <v>1</v>
      </c>
      <c r="B255" s="3">
        <v>43832</v>
      </c>
      <c r="C255" s="3">
        <v>43864</v>
      </c>
      <c r="D255" s="33">
        <v>2020</v>
      </c>
      <c r="E255" s="33">
        <v>1</v>
      </c>
      <c r="F255" s="34">
        <v>62.035390710000001</v>
      </c>
      <c r="G255" s="36">
        <v>5.22</v>
      </c>
      <c r="H255" s="35">
        <v>6.0255960000000003E-3</v>
      </c>
      <c r="I255" s="36">
        <v>7.4051690000000003E-2</v>
      </c>
      <c r="J255" s="36">
        <v>5.7737970999999999E-2</v>
      </c>
      <c r="K255" s="36">
        <v>0.3531108</v>
      </c>
      <c r="L255" s="36">
        <v>0.1034928</v>
      </c>
      <c r="M255" s="13" t="s">
        <v>150</v>
      </c>
      <c r="N255" s="36">
        <v>0.56999999999999995</v>
      </c>
      <c r="O255" s="36">
        <v>9.1751899999999997E-2</v>
      </c>
      <c r="P255" s="36">
        <v>2.9911489999999999E-2</v>
      </c>
      <c r="Q255" s="36">
        <v>0.1899526</v>
      </c>
      <c r="R255" s="36">
        <v>0.1316282</v>
      </c>
      <c r="S255" s="12" t="s">
        <v>148</v>
      </c>
      <c r="T255" s="36">
        <v>0.2034928</v>
      </c>
      <c r="U255" s="13" t="s">
        <v>149</v>
      </c>
      <c r="V255" s="36">
        <v>8.5000000000000006E-2</v>
      </c>
      <c r="W255" s="36">
        <v>1.3167009999999999</v>
      </c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 t="s">
        <v>115</v>
      </c>
    </row>
    <row r="256" spans="1:40" x14ac:dyDescent="0.2">
      <c r="A256" s="33" t="s">
        <v>1</v>
      </c>
      <c r="B256" s="3">
        <v>43864</v>
      </c>
      <c r="C256" s="3">
        <v>43892</v>
      </c>
      <c r="D256" s="33">
        <v>2020</v>
      </c>
      <c r="E256" s="33">
        <v>2</v>
      </c>
      <c r="F256" s="34">
        <v>55.159868760000002</v>
      </c>
      <c r="G256" s="36">
        <v>5.13</v>
      </c>
      <c r="H256" s="35">
        <v>7.4131020000000004E-3</v>
      </c>
      <c r="I256" s="36">
        <v>4.4017309999999997E-2</v>
      </c>
      <c r="J256" s="36">
        <v>2.1962967999999999E-2</v>
      </c>
      <c r="K256" s="36">
        <v>0.47736669999999998</v>
      </c>
      <c r="L256" s="36">
        <v>8.4789470000000006E-2</v>
      </c>
      <c r="M256" s="13" t="s">
        <v>150</v>
      </c>
      <c r="N256" s="36">
        <v>0.62</v>
      </c>
      <c r="O256" s="36">
        <v>8.9130940000000006E-2</v>
      </c>
      <c r="P256" s="36">
        <v>3.0577030000000002E-2</v>
      </c>
      <c r="Q256" s="36">
        <v>0.2409279</v>
      </c>
      <c r="R256" s="36">
        <v>0.1571776</v>
      </c>
      <c r="S256" s="12" t="s">
        <v>148</v>
      </c>
      <c r="T256" s="36">
        <v>0.18478947000000001</v>
      </c>
      <c r="U256" s="13" t="s">
        <v>149</v>
      </c>
      <c r="V256" s="36">
        <v>8.5000000000000006E-2</v>
      </c>
      <c r="W256" s="36">
        <v>1.505833</v>
      </c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 t="s">
        <v>131</v>
      </c>
    </row>
    <row r="257" spans="1:40" x14ac:dyDescent="0.2">
      <c r="A257" s="33" t="s">
        <v>1</v>
      </c>
      <c r="B257" s="3">
        <v>43892</v>
      </c>
      <c r="C257" s="3">
        <v>43920</v>
      </c>
      <c r="D257" s="33">
        <v>2020</v>
      </c>
      <c r="E257" s="33">
        <v>3</v>
      </c>
      <c r="F257" s="34">
        <v>22.956403040000001</v>
      </c>
      <c r="G257" s="36">
        <v>5.3</v>
      </c>
      <c r="H257" s="35">
        <v>5.0118719999999997E-3</v>
      </c>
      <c r="I257" s="36">
        <v>9.9033979999999994E-2</v>
      </c>
      <c r="J257" s="36">
        <v>6.8009270999999996E-2</v>
      </c>
      <c r="K257" s="36">
        <v>0.67153050000000003</v>
      </c>
      <c r="L257" s="36">
        <v>9.5323030000000007E-3</v>
      </c>
      <c r="M257" s="13" t="s">
        <v>150</v>
      </c>
      <c r="N257" s="36">
        <v>0.8</v>
      </c>
      <c r="O257" s="36">
        <v>0.11974269999999999</v>
      </c>
      <c r="P257" s="36">
        <v>7.0228570000000004E-2</v>
      </c>
      <c r="Q257" s="36">
        <v>0.30080610000000002</v>
      </c>
      <c r="R257" s="36">
        <v>0.49955579999999999</v>
      </c>
      <c r="S257" s="35">
        <v>1.8203219999999999E-2</v>
      </c>
      <c r="T257" s="36">
        <v>0.10953230300000001</v>
      </c>
      <c r="U257" s="13" t="s">
        <v>149</v>
      </c>
      <c r="V257" s="36">
        <v>8.5000000000000006E-2</v>
      </c>
      <c r="W257" s="36">
        <v>4.407394</v>
      </c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 t="s">
        <v>173</v>
      </c>
    </row>
    <row r="258" spans="1:40" x14ac:dyDescent="0.2">
      <c r="A258" s="33" t="s">
        <v>1</v>
      </c>
      <c r="B258" s="3">
        <v>43920</v>
      </c>
      <c r="C258" s="3">
        <v>43948</v>
      </c>
      <c r="D258" s="33">
        <v>2020</v>
      </c>
      <c r="E258" s="33">
        <v>4</v>
      </c>
      <c r="F258" s="34">
        <v>7.0451163020000003</v>
      </c>
      <c r="G258" s="36">
        <v>5.26</v>
      </c>
      <c r="H258" s="35">
        <v>5.4954089999999997E-3</v>
      </c>
      <c r="I258" s="36">
        <v>0.19204969999999999</v>
      </c>
      <c r="J258" s="36">
        <v>8.1814282000000002E-2</v>
      </c>
      <c r="K258" s="36">
        <v>2.3860480000000002</v>
      </c>
      <c r="L258" s="36" t="s">
        <v>171</v>
      </c>
      <c r="M258" s="13" t="s">
        <v>150</v>
      </c>
      <c r="N258" s="36">
        <v>2.2000000000000002</v>
      </c>
      <c r="O258" s="36">
        <v>0.53560350000000001</v>
      </c>
      <c r="P258" s="36">
        <v>0.30967</v>
      </c>
      <c r="Q258" s="36">
        <v>1.1475089999999999</v>
      </c>
      <c r="R258" s="36">
        <v>1.786297</v>
      </c>
      <c r="S258" s="35">
        <v>3.6884880000000002E-2</v>
      </c>
      <c r="T258" s="36">
        <v>0.10250000000000001</v>
      </c>
      <c r="U258" s="13" t="s">
        <v>149</v>
      </c>
      <c r="V258" s="36">
        <v>8.5000000000000006E-2</v>
      </c>
      <c r="W258" s="36">
        <v>21.835180000000001</v>
      </c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 t="s">
        <v>144</v>
      </c>
    </row>
    <row r="259" spans="1:40" x14ac:dyDescent="0.2">
      <c r="A259" s="33" t="s">
        <v>1</v>
      </c>
      <c r="B259" s="3">
        <v>43948</v>
      </c>
      <c r="C259" s="3">
        <v>43983</v>
      </c>
      <c r="D259" s="33">
        <v>2020</v>
      </c>
      <c r="E259" s="33">
        <v>5</v>
      </c>
      <c r="F259" s="34">
        <v>23.615159810000002</v>
      </c>
      <c r="G259" s="36">
        <v>4.96</v>
      </c>
      <c r="H259" s="35">
        <v>1.0964781999999999E-2</v>
      </c>
      <c r="I259" s="36">
        <v>0.1901196</v>
      </c>
      <c r="J259" s="36">
        <v>0.14240022099999999</v>
      </c>
      <c r="K259" s="36">
        <v>1.0328870000000001</v>
      </c>
      <c r="L259" s="36">
        <v>5.025512E-2</v>
      </c>
      <c r="M259" s="13" t="s">
        <v>150</v>
      </c>
      <c r="N259" s="36">
        <v>1.39</v>
      </c>
      <c r="O259" s="36">
        <v>0.30132629999999999</v>
      </c>
      <c r="P259" s="36">
        <v>0.1402785</v>
      </c>
      <c r="Q259" s="36">
        <v>0.5191673</v>
      </c>
      <c r="R259" s="36">
        <v>0.82889539999999995</v>
      </c>
      <c r="S259" s="35">
        <v>3.467729E-2</v>
      </c>
      <c r="T259" s="36">
        <v>0.33925511999999997</v>
      </c>
      <c r="U259" s="36">
        <v>0.28899999999999998</v>
      </c>
      <c r="V259" s="36">
        <v>0.27399999999999997</v>
      </c>
      <c r="W259" s="36">
        <v>8.2978860000000001</v>
      </c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 t="s">
        <v>174</v>
      </c>
    </row>
    <row r="260" spans="1:40" x14ac:dyDescent="0.2">
      <c r="A260" s="33" t="s">
        <v>1</v>
      </c>
      <c r="B260" s="3">
        <v>43983</v>
      </c>
      <c r="C260" s="3">
        <v>44011</v>
      </c>
      <c r="D260" s="33">
        <v>2020</v>
      </c>
      <c r="E260" s="33">
        <v>6</v>
      </c>
      <c r="F260" s="34">
        <v>32.878916390000001</v>
      </c>
      <c r="G260" s="36">
        <v>5.19</v>
      </c>
      <c r="H260" s="35">
        <v>6.456542E-3</v>
      </c>
      <c r="I260" s="36">
        <v>0.1392312</v>
      </c>
      <c r="J260" s="36">
        <v>0.121499709</v>
      </c>
      <c r="K260" s="36">
        <v>0.38379849999999999</v>
      </c>
      <c r="L260" s="36">
        <v>9.4001199999999993E-2</v>
      </c>
      <c r="M260" s="36">
        <v>4.6699999999999998E-2</v>
      </c>
      <c r="N260" s="36">
        <v>0.96</v>
      </c>
      <c r="O260" s="36">
        <v>0.23254240000000001</v>
      </c>
      <c r="P260" s="36">
        <v>8.4923319999999997E-2</v>
      </c>
      <c r="Q260" s="36">
        <v>0.21024590000000001</v>
      </c>
      <c r="R260" s="36">
        <v>0.78948989999999997</v>
      </c>
      <c r="S260" s="35">
        <v>4.5073830000000002E-2</v>
      </c>
      <c r="T260" s="36">
        <v>0.32000119999999999</v>
      </c>
      <c r="U260" s="36">
        <v>0.22600000000000001</v>
      </c>
      <c r="V260" s="36">
        <v>0.17930000000000001</v>
      </c>
      <c r="W260" s="36">
        <v>6.9</v>
      </c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 t="s">
        <v>115</v>
      </c>
    </row>
    <row r="261" spans="1:40" x14ac:dyDescent="0.2">
      <c r="A261" s="33" t="s">
        <v>1</v>
      </c>
      <c r="B261" s="3">
        <v>44011</v>
      </c>
      <c r="C261" s="3">
        <v>44046</v>
      </c>
      <c r="D261" s="33">
        <v>2020</v>
      </c>
      <c r="E261" s="33">
        <v>7</v>
      </c>
      <c r="F261" s="34">
        <v>97.470830160000006</v>
      </c>
      <c r="G261" s="36">
        <v>5.26</v>
      </c>
      <c r="H261" s="35">
        <v>5.4954089999999997E-3</v>
      </c>
      <c r="I261" s="36">
        <v>6.1056390000000002E-2</v>
      </c>
      <c r="J261" s="36">
        <v>5.3532646000000003E-2</v>
      </c>
      <c r="K261" s="36">
        <v>0.16285160000000001</v>
      </c>
      <c r="L261" s="36">
        <v>1.1346800000000001E-2</v>
      </c>
      <c r="M261" s="13" t="s">
        <v>150</v>
      </c>
      <c r="N261" s="36">
        <v>0.54</v>
      </c>
      <c r="O261" s="36">
        <v>9.5147979999999993E-2</v>
      </c>
      <c r="P261" s="36">
        <v>3.7618209999999999E-2</v>
      </c>
      <c r="Q261" s="36">
        <v>0.1022208</v>
      </c>
      <c r="R261" s="36">
        <v>0.39389220000000003</v>
      </c>
      <c r="S261" t="s">
        <v>187</v>
      </c>
      <c r="T261" s="36">
        <v>0.11134680000000001</v>
      </c>
      <c r="U261" s="13" t="s">
        <v>149</v>
      </c>
      <c r="V261" s="36">
        <v>8.5000000000000006E-2</v>
      </c>
      <c r="W261" s="36">
        <v>4.5999999999999996</v>
      </c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</row>
    <row r="262" spans="1:40" x14ac:dyDescent="0.2">
      <c r="A262" s="33" t="s">
        <v>1</v>
      </c>
      <c r="B262" s="3">
        <v>44046</v>
      </c>
      <c r="C262" s="3">
        <v>44074</v>
      </c>
      <c r="D262" s="33">
        <v>2020</v>
      </c>
      <c r="E262" s="33">
        <v>8</v>
      </c>
      <c r="F262" s="34">
        <v>53.097012149999998</v>
      </c>
      <c r="G262" s="36">
        <v>5.29</v>
      </c>
      <c r="H262" s="35">
        <v>5.1286140000000001E-3</v>
      </c>
      <c r="I262" s="36">
        <v>4.9265860000000002E-2</v>
      </c>
      <c r="J262" s="36">
        <v>4.0054766999999998E-2</v>
      </c>
      <c r="K262" s="36">
        <v>0.1993743</v>
      </c>
      <c r="L262" s="36" t="s">
        <v>171</v>
      </c>
      <c r="M262" s="13" t="s">
        <v>150</v>
      </c>
      <c r="N262" s="36">
        <v>0.47</v>
      </c>
      <c r="O262" s="36">
        <v>7.7142489999999994E-2</v>
      </c>
      <c r="P262" s="36">
        <v>2.779415E-2</v>
      </c>
      <c r="Q262" s="36">
        <v>0.11211409999999999</v>
      </c>
      <c r="R262" s="36">
        <v>0.27022489999999999</v>
      </c>
      <c r="S262" t="s">
        <v>187</v>
      </c>
      <c r="T262" s="36">
        <v>0.10250000000000001</v>
      </c>
      <c r="U262" s="13" t="s">
        <v>149</v>
      </c>
      <c r="V262" s="36">
        <v>8.5000000000000006E-2</v>
      </c>
      <c r="W262" s="36">
        <v>4.3</v>
      </c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</row>
    <row r="263" spans="1:40" x14ac:dyDescent="0.2">
      <c r="A263" s="33" t="s">
        <v>1</v>
      </c>
      <c r="B263" s="3">
        <v>44074</v>
      </c>
      <c r="C263" s="3">
        <v>44102</v>
      </c>
      <c r="D263" s="33">
        <v>2020</v>
      </c>
      <c r="E263" s="33">
        <v>9</v>
      </c>
      <c r="F263" s="34">
        <v>55.16386859</v>
      </c>
      <c r="G263" s="36">
        <v>5.13</v>
      </c>
      <c r="H263" s="35">
        <v>7.4131020000000004E-3</v>
      </c>
      <c r="I263" s="36">
        <v>0.1140704</v>
      </c>
      <c r="J263" s="36">
        <v>5.6262604000000001E-2</v>
      </c>
      <c r="K263" s="36">
        <v>1.2512509999999999</v>
      </c>
      <c r="L263" s="36">
        <v>8.5142359999999997E-3</v>
      </c>
      <c r="M263" s="13" t="s">
        <v>150</v>
      </c>
      <c r="N263" s="36">
        <v>1.08</v>
      </c>
      <c r="O263" s="36">
        <v>0.625</v>
      </c>
      <c r="P263" s="36">
        <v>4.5999999999999999E-2</v>
      </c>
      <c r="Q263" s="36">
        <v>0.20699999999999999</v>
      </c>
      <c r="R263" s="36">
        <v>0.33700000000000002</v>
      </c>
      <c r="S263" t="s">
        <v>187</v>
      </c>
      <c r="T263" s="36">
        <v>0.108514236</v>
      </c>
      <c r="U263" s="13" t="s">
        <v>149</v>
      </c>
      <c r="V263" s="36">
        <v>8.5000000000000006E-2</v>
      </c>
      <c r="W263" s="36">
        <v>4.3</v>
      </c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</row>
    <row r="264" spans="1:40" x14ac:dyDescent="0.2">
      <c r="A264" s="33" t="s">
        <v>1</v>
      </c>
      <c r="B264" s="3">
        <v>44102</v>
      </c>
      <c r="C264" s="3">
        <v>44138</v>
      </c>
      <c r="D264" s="33">
        <v>2020</v>
      </c>
      <c r="E264" s="33">
        <v>10</v>
      </c>
      <c r="F264" s="34">
        <v>96.516896419999995</v>
      </c>
      <c r="G264" s="36">
        <v>5.09</v>
      </c>
      <c r="H264" s="35">
        <v>8.1283050000000006E-3</v>
      </c>
      <c r="I264" s="36">
        <v>7.9320689999999999E-2</v>
      </c>
      <c r="J264" s="36">
        <v>6.8261764000000003E-2</v>
      </c>
      <c r="K264" s="36">
        <v>0.23937069999999999</v>
      </c>
      <c r="L264" s="36">
        <v>5.4900780000000003E-2</v>
      </c>
      <c r="M264" s="13" t="s">
        <v>150</v>
      </c>
      <c r="N264" s="36">
        <v>0.69</v>
      </c>
      <c r="O264" s="36">
        <v>0.14067450000000001</v>
      </c>
      <c r="P264" s="36">
        <v>3.1124659999999998E-2</v>
      </c>
      <c r="Q264" s="36">
        <v>0.13945250000000001</v>
      </c>
      <c r="R264" s="36">
        <v>0.33413320000000002</v>
      </c>
      <c r="S264" t="s">
        <v>187</v>
      </c>
      <c r="T264" s="36">
        <v>0.15490078000000002</v>
      </c>
      <c r="U264" s="13" t="s">
        <v>149</v>
      </c>
      <c r="V264" s="36">
        <v>8.5000000000000006E-2</v>
      </c>
      <c r="W264" s="36">
        <v>4</v>
      </c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 t="s">
        <v>115</v>
      </c>
    </row>
    <row r="265" spans="1:40" x14ac:dyDescent="0.2">
      <c r="A265" s="33" t="s">
        <v>1</v>
      </c>
      <c r="B265" s="3">
        <v>44138</v>
      </c>
      <c r="C265" s="3">
        <v>44165</v>
      </c>
      <c r="D265" s="33">
        <v>2020</v>
      </c>
      <c r="E265" s="33">
        <v>11</v>
      </c>
      <c r="F265" s="34">
        <v>51.968158610000003</v>
      </c>
      <c r="G265" s="36">
        <v>5.33</v>
      </c>
      <c r="H265" s="35">
        <v>4.6773509999999997E-3</v>
      </c>
      <c r="I265" s="36">
        <v>5.9140940000000003E-2</v>
      </c>
      <c r="J265" s="36">
        <v>4.6008553000000001E-2</v>
      </c>
      <c r="K265" s="36">
        <v>0.28425080000000003</v>
      </c>
      <c r="L265" s="36" t="s">
        <v>171</v>
      </c>
      <c r="M265" s="13" t="s">
        <v>150</v>
      </c>
      <c r="N265" s="36">
        <v>0.48</v>
      </c>
      <c r="O265" s="36">
        <v>7.6999999999999999E-2</v>
      </c>
      <c r="P265" s="36">
        <v>2.9000000000000001E-2</v>
      </c>
      <c r="Q265" s="36">
        <v>0.16300000000000001</v>
      </c>
      <c r="R265" s="36">
        <v>0.28100000000000003</v>
      </c>
      <c r="S265" t="s">
        <v>187</v>
      </c>
      <c r="T265" s="36">
        <v>0.10250000000000001</v>
      </c>
      <c r="U265" s="13" t="s">
        <v>149</v>
      </c>
      <c r="V265" s="36">
        <v>8.5000000000000006E-2</v>
      </c>
      <c r="W265" s="36">
        <v>2.8</v>
      </c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 t="s">
        <v>175</v>
      </c>
    </row>
    <row r="266" spans="1:40" x14ac:dyDescent="0.2">
      <c r="A266" s="33" t="s">
        <v>1</v>
      </c>
      <c r="B266" s="3">
        <v>44165</v>
      </c>
      <c r="C266" s="3">
        <v>44198</v>
      </c>
      <c r="D266" s="33">
        <v>2020</v>
      </c>
      <c r="E266" s="33">
        <v>12</v>
      </c>
      <c r="F266" s="34">
        <v>94.572484660000001</v>
      </c>
      <c r="G266" s="36">
        <v>5.0599999999999996</v>
      </c>
      <c r="H266" s="35">
        <v>8.7096359999999998E-3</v>
      </c>
      <c r="I266" s="36">
        <v>0.1487511</v>
      </c>
      <c r="J266" s="36">
        <v>0.13585565899999999</v>
      </c>
      <c r="K266" s="36">
        <v>0.27912209999999998</v>
      </c>
      <c r="L266" s="36">
        <v>0.15539149999999999</v>
      </c>
      <c r="M266" s="36">
        <v>6.9400000000000003E-2</v>
      </c>
      <c r="N266" s="36">
        <v>0.76</v>
      </c>
      <c r="O266" s="36">
        <v>7.9000000000000001E-2</v>
      </c>
      <c r="P266" s="36">
        <v>2.5000000000000001E-2</v>
      </c>
      <c r="Q266" s="36">
        <v>0.14199999999999999</v>
      </c>
      <c r="R266" s="36">
        <v>9.4E-2</v>
      </c>
      <c r="S266" t="s">
        <v>187</v>
      </c>
      <c r="T266" s="36">
        <v>0.25539149999999999</v>
      </c>
      <c r="U266" s="13" t="s">
        <v>149</v>
      </c>
      <c r="V266" s="36">
        <v>3.0600000000000002E-2</v>
      </c>
      <c r="W266" s="36">
        <v>1.2</v>
      </c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 t="s">
        <v>176</v>
      </c>
    </row>
    <row r="267" spans="1:40" x14ac:dyDescent="0.2">
      <c r="A267" s="49" t="s">
        <v>1</v>
      </c>
      <c r="B267" s="3">
        <v>44198</v>
      </c>
      <c r="C267" s="3">
        <v>44227</v>
      </c>
      <c r="D267">
        <v>2021</v>
      </c>
      <c r="E267">
        <v>1</v>
      </c>
      <c r="F267" s="4">
        <v>42.092762749999999</v>
      </c>
      <c r="G267">
        <v>4.8899999999999997</v>
      </c>
      <c r="H267" s="12">
        <v>1.2882496E-2</v>
      </c>
      <c r="I267" s="13">
        <v>0.1036962</v>
      </c>
      <c r="J267" s="13">
        <v>9.2723686E-2</v>
      </c>
      <c r="K267" s="13">
        <v>0.2375003</v>
      </c>
      <c r="L267" s="13">
        <v>0.1756007</v>
      </c>
      <c r="M267" s="13">
        <v>6.6000000000000003E-2</v>
      </c>
      <c r="N267">
        <v>0.78</v>
      </c>
      <c r="O267" s="13">
        <v>2.4E-2</v>
      </c>
      <c r="P267" s="13">
        <v>1.6E-2</v>
      </c>
      <c r="Q267" s="13">
        <v>0.13800000000000001</v>
      </c>
      <c r="R267" s="13">
        <v>1.9E-2</v>
      </c>
      <c r="S267" t="s">
        <v>187</v>
      </c>
      <c r="T267" s="13">
        <v>0.27600000000000002</v>
      </c>
      <c r="U267" t="s">
        <v>149</v>
      </c>
      <c r="V267" s="40">
        <v>3.4000000000000002E-2</v>
      </c>
      <c r="W267" t="s">
        <v>162</v>
      </c>
    </row>
    <row r="268" spans="1:40" x14ac:dyDescent="0.2">
      <c r="A268" s="49" t="s">
        <v>1</v>
      </c>
      <c r="B268" s="3">
        <v>44227</v>
      </c>
      <c r="C268" s="3">
        <v>44256</v>
      </c>
      <c r="D268">
        <v>2021</v>
      </c>
      <c r="E268">
        <v>2</v>
      </c>
      <c r="F268" s="4">
        <v>32.525973010000001</v>
      </c>
      <c r="G268">
        <v>4.97</v>
      </c>
      <c r="H268" s="12">
        <v>1.0715193E-2</v>
      </c>
      <c r="I268" s="13">
        <v>0.1751528</v>
      </c>
      <c r="J268" s="13">
        <v>0.153363956</v>
      </c>
      <c r="K268" s="13">
        <v>0.47161999999999998</v>
      </c>
      <c r="L268" s="13">
        <v>0.21236440000000001</v>
      </c>
      <c r="M268" s="13">
        <v>0.1031</v>
      </c>
      <c r="N268">
        <v>0.96</v>
      </c>
      <c r="O268" s="13">
        <v>0.12441140000000001</v>
      </c>
      <c r="P268" s="13">
        <v>4.0592299999999998E-2</v>
      </c>
      <c r="Q268" s="13">
        <v>0.23274810000000001</v>
      </c>
      <c r="R268" s="13">
        <v>0.16500000000000001</v>
      </c>
      <c r="S268" t="s">
        <v>187</v>
      </c>
      <c r="T268" s="13">
        <v>0.312</v>
      </c>
      <c r="U268" t="s">
        <v>149</v>
      </c>
      <c r="V268" s="50">
        <v>-2.9999999999999888E-3</v>
      </c>
      <c r="W268" s="13">
        <v>1.3</v>
      </c>
      <c r="AN268" t="s">
        <v>115</v>
      </c>
    </row>
    <row r="269" spans="1:40" x14ac:dyDescent="0.2">
      <c r="A269" s="49" t="s">
        <v>1</v>
      </c>
      <c r="B269" s="3">
        <v>44256</v>
      </c>
      <c r="C269" s="3">
        <v>44284</v>
      </c>
      <c r="D269">
        <v>2021</v>
      </c>
      <c r="E269">
        <v>3</v>
      </c>
      <c r="F269" s="4">
        <v>15.029952140000001</v>
      </c>
      <c r="G269">
        <v>4.9800000000000004</v>
      </c>
      <c r="H269" s="12">
        <v>1.0471285E-2</v>
      </c>
      <c r="I269" s="13">
        <v>0.26954830000000002</v>
      </c>
      <c r="J269" s="13">
        <v>0.23491746799999999</v>
      </c>
      <c r="K269" s="13">
        <v>0.7495851</v>
      </c>
      <c r="L269" s="13">
        <v>5.0013670000000003E-2</v>
      </c>
      <c r="M269" s="13" t="s">
        <v>150</v>
      </c>
      <c r="N269">
        <v>1.2</v>
      </c>
      <c r="O269" s="13">
        <v>0.21354110000000001</v>
      </c>
      <c r="P269" s="13">
        <v>0.1011895</v>
      </c>
      <c r="Q269" s="13">
        <v>0.42293629999999999</v>
      </c>
      <c r="R269" s="13">
        <v>0.6035199</v>
      </c>
      <c r="S269" t="s">
        <v>187</v>
      </c>
      <c r="T269" s="13">
        <v>0.15000000000000002</v>
      </c>
      <c r="U269" t="s">
        <v>149</v>
      </c>
      <c r="V269" s="40">
        <v>8.5000000000000006E-2</v>
      </c>
      <c r="W269" s="13">
        <v>4.5999999999999996</v>
      </c>
      <c r="AN269" t="s">
        <v>21</v>
      </c>
    </row>
    <row r="270" spans="1:40" x14ac:dyDescent="0.2">
      <c r="A270" s="49" t="s">
        <v>1</v>
      </c>
      <c r="B270" s="3">
        <v>44284</v>
      </c>
      <c r="C270" s="3">
        <v>44318</v>
      </c>
      <c r="D270">
        <v>2021</v>
      </c>
      <c r="E270">
        <v>4</v>
      </c>
      <c r="F270" s="4">
        <v>13.119930480000001</v>
      </c>
      <c r="G270">
        <v>5.13</v>
      </c>
      <c r="H270" s="12">
        <v>7.4131020000000004E-3</v>
      </c>
      <c r="I270" s="13">
        <v>0.1564536</v>
      </c>
      <c r="J270" s="13">
        <v>0.10578596799999999</v>
      </c>
      <c r="K270" s="13">
        <v>1.0967020000000001</v>
      </c>
      <c r="L270" s="13" t="s">
        <v>58</v>
      </c>
      <c r="M270" s="13" t="s">
        <v>150</v>
      </c>
      <c r="N270">
        <v>1.34</v>
      </c>
      <c r="O270" s="13">
        <v>0.3646472</v>
      </c>
      <c r="P270" s="13">
        <v>0.18184900000000001</v>
      </c>
      <c r="Q270" s="13">
        <v>0.45166440000000002</v>
      </c>
      <c r="R270" s="13">
        <v>0.95857230000000004</v>
      </c>
      <c r="S270" s="12">
        <v>5.2929329999999997E-2</v>
      </c>
      <c r="T270" s="13">
        <v>0.10250000000000001</v>
      </c>
      <c r="U270" t="s">
        <v>149</v>
      </c>
      <c r="V270" s="40">
        <v>8.5000000000000006E-2</v>
      </c>
      <c r="W270" s="13">
        <v>14</v>
      </c>
    </row>
    <row r="271" spans="1:40" x14ac:dyDescent="0.2">
      <c r="A271" s="49" t="s">
        <v>1</v>
      </c>
      <c r="B271" s="3">
        <v>44318</v>
      </c>
      <c r="C271" s="3">
        <v>44347</v>
      </c>
      <c r="D271">
        <v>2021</v>
      </c>
      <c r="E271">
        <v>5</v>
      </c>
      <c r="F271" s="4">
        <v>7.5205365420000003</v>
      </c>
      <c r="G271">
        <v>4.87</v>
      </c>
      <c r="H271" s="12">
        <v>1.3489629E-2</v>
      </c>
      <c r="I271" s="13">
        <v>0.510544</v>
      </c>
      <c r="J271" s="13">
        <v>0.454821117</v>
      </c>
      <c r="K271" s="13">
        <v>1.2061230000000001</v>
      </c>
      <c r="L271" s="13">
        <v>0.117657</v>
      </c>
      <c r="M271" s="13">
        <v>0.13100000000000001</v>
      </c>
      <c r="N271">
        <v>2.2799999999999998</v>
      </c>
      <c r="O271" s="13">
        <v>0.59671240000000003</v>
      </c>
      <c r="P271" s="13">
        <v>0.25700040000000002</v>
      </c>
      <c r="Q271" s="13">
        <v>0.52004620000000001</v>
      </c>
      <c r="R271" s="13">
        <v>1.8744970000000001</v>
      </c>
      <c r="S271" s="12">
        <v>0.15443879999999999</v>
      </c>
      <c r="T271" s="13">
        <v>0.57800000000000007</v>
      </c>
      <c r="U271" s="13">
        <v>0.45900000000000002</v>
      </c>
      <c r="V271" s="40">
        <v>0.32900000000000001</v>
      </c>
      <c r="W271" s="13">
        <v>17</v>
      </c>
      <c r="AN271" t="s">
        <v>115</v>
      </c>
    </row>
    <row r="272" spans="1:40" x14ac:dyDescent="0.2">
      <c r="A272" s="49" t="s">
        <v>1</v>
      </c>
      <c r="B272" s="3">
        <v>44347</v>
      </c>
      <c r="C272" s="3">
        <v>44375</v>
      </c>
      <c r="D272">
        <v>2021</v>
      </c>
      <c r="E272">
        <v>6</v>
      </c>
      <c r="F272" s="4">
        <v>43.430483539999997</v>
      </c>
      <c r="G272">
        <v>6.06</v>
      </c>
      <c r="H272" s="12">
        <v>8.70964E-4</v>
      </c>
      <c r="I272" s="13">
        <v>0.17223379999999999</v>
      </c>
      <c r="J272" s="13">
        <v>0.15209283600000001</v>
      </c>
      <c r="K272" s="13">
        <v>0.43595159999999999</v>
      </c>
      <c r="L272" s="13">
        <v>7.5627230000000004E-2</v>
      </c>
      <c r="M272" s="13">
        <v>0.4733</v>
      </c>
      <c r="N272">
        <v>1.34</v>
      </c>
      <c r="O272" s="13">
        <v>0.18536649999999999</v>
      </c>
      <c r="P272" s="13">
        <v>0.1024698</v>
      </c>
      <c r="Q272" s="13">
        <v>0.17751620000000001</v>
      </c>
      <c r="R272" s="13">
        <v>1.417257</v>
      </c>
      <c r="S272" s="12">
        <v>0.20042450000000001</v>
      </c>
      <c r="T272" s="13">
        <v>0.71599999999999997</v>
      </c>
      <c r="U272" s="13">
        <v>0.63900000000000001</v>
      </c>
      <c r="V272" s="40">
        <v>0.16700000000000004</v>
      </c>
      <c r="W272" s="13">
        <v>7.8</v>
      </c>
      <c r="AN272" t="s">
        <v>191</v>
      </c>
    </row>
    <row r="273" spans="1:40" x14ac:dyDescent="0.2">
      <c r="A273" s="49" t="s">
        <v>1</v>
      </c>
      <c r="B273" s="3">
        <v>44375</v>
      </c>
      <c r="C273" s="3">
        <v>44410</v>
      </c>
      <c r="D273">
        <v>2021</v>
      </c>
      <c r="E273">
        <v>7</v>
      </c>
      <c r="F273" s="4">
        <v>57.532804059999997</v>
      </c>
      <c r="G273">
        <v>5.25</v>
      </c>
      <c r="H273" s="12">
        <v>5.6234129999999998E-3</v>
      </c>
      <c r="I273" s="13">
        <v>0.12918389999999999</v>
      </c>
      <c r="J273" s="13">
        <v>0.117635009</v>
      </c>
      <c r="K273" s="13">
        <v>0.249976</v>
      </c>
      <c r="L273" s="13">
        <v>7.2555750000000002E-2</v>
      </c>
      <c r="M273" s="13">
        <v>9.4799999999999995E-2</v>
      </c>
      <c r="N273">
        <v>0.82</v>
      </c>
      <c r="O273" s="13">
        <v>0.13945270000000001</v>
      </c>
      <c r="P273" s="13">
        <v>5.8279999999999998E-2</v>
      </c>
      <c r="Q273" s="13">
        <v>0.1241983</v>
      </c>
      <c r="R273" s="13">
        <v>0.71093130000000004</v>
      </c>
      <c r="S273" s="12">
        <v>4.6719999999999998E-2</v>
      </c>
      <c r="T273" s="13">
        <v>0.17299999999999999</v>
      </c>
      <c r="U273" t="s">
        <v>149</v>
      </c>
      <c r="V273" s="40">
        <v>5.0000000000000044E-3</v>
      </c>
      <c r="W273" s="13">
        <v>6</v>
      </c>
      <c r="AN273" t="s">
        <v>120</v>
      </c>
    </row>
    <row r="274" spans="1:40" x14ac:dyDescent="0.2">
      <c r="A274" s="49" t="s">
        <v>1</v>
      </c>
      <c r="B274" s="3">
        <v>44410</v>
      </c>
      <c r="C274" s="3">
        <v>44439</v>
      </c>
      <c r="D274">
        <v>2021</v>
      </c>
      <c r="E274">
        <v>8</v>
      </c>
      <c r="F274" s="4">
        <v>87.698308909999994</v>
      </c>
      <c r="G274">
        <v>5.1100000000000003</v>
      </c>
      <c r="H274" s="12">
        <v>7.762471E-3</v>
      </c>
      <c r="I274" s="13">
        <v>5.7359559999999997E-2</v>
      </c>
      <c r="J274" s="13">
        <v>5.1792699999999997E-2</v>
      </c>
      <c r="K274" s="13">
        <v>0.1204948</v>
      </c>
      <c r="L274" s="13">
        <v>3.5859179999999997E-2</v>
      </c>
      <c r="M274" s="13">
        <v>3.0200000000000001E-2</v>
      </c>
      <c r="N274">
        <v>0.64</v>
      </c>
      <c r="O274" s="13">
        <v>7.9780000000000004E-2</v>
      </c>
      <c r="P274" s="13">
        <v>3.0970000000000001E-2</v>
      </c>
      <c r="Q274" s="13">
        <v>8.7090000000000001E-2</v>
      </c>
      <c r="R274" s="13">
        <v>0.39561990000000002</v>
      </c>
      <c r="S274" s="12">
        <v>2.2599999999999999E-2</v>
      </c>
      <c r="T274" s="13">
        <v>0.13600000000000001</v>
      </c>
      <c r="U274" t="s">
        <v>149</v>
      </c>
      <c r="V274" s="40">
        <v>7.0000000000000007E-2</v>
      </c>
      <c r="W274" s="13">
        <v>4.8</v>
      </c>
    </row>
    <row r="275" spans="1:40" x14ac:dyDescent="0.2">
      <c r="A275" s="49" t="s">
        <v>1</v>
      </c>
      <c r="B275" s="3">
        <v>44439</v>
      </c>
      <c r="C275" s="3">
        <v>44473</v>
      </c>
      <c r="D275">
        <v>2021</v>
      </c>
      <c r="E275">
        <v>9</v>
      </c>
      <c r="F275" s="4">
        <v>96.516896419999995</v>
      </c>
      <c r="G275">
        <v>5.1100000000000003</v>
      </c>
      <c r="H275" s="12">
        <v>7.762471E-3</v>
      </c>
      <c r="I275" s="13">
        <v>0.16983809999999999</v>
      </c>
      <c r="J275" s="13">
        <v>0.15920590500000001</v>
      </c>
      <c r="K275" s="13">
        <v>0.23013410000000001</v>
      </c>
      <c r="L275" s="13">
        <v>4.5918670000000002E-2</v>
      </c>
      <c r="M275" s="13" t="s">
        <v>150</v>
      </c>
      <c r="N275">
        <v>0.8</v>
      </c>
      <c r="O275" s="13">
        <v>0.14009820000000001</v>
      </c>
      <c r="P275" s="13">
        <v>5.9220000000000002E-2</v>
      </c>
      <c r="Q275" s="13">
        <v>0.17135710000000001</v>
      </c>
      <c r="R275" s="13">
        <v>0.55830190000000002</v>
      </c>
      <c r="S275" s="12">
        <v>2.4340000000000001E-2</v>
      </c>
      <c r="T275" s="13">
        <v>0.14600000000000002</v>
      </c>
      <c r="U275" t="s">
        <v>149</v>
      </c>
      <c r="V275" s="40">
        <v>8.5000000000000006E-2</v>
      </c>
      <c r="W275" s="13">
        <v>5.3</v>
      </c>
    </row>
    <row r="276" spans="1:40" x14ac:dyDescent="0.2">
      <c r="A276" s="49" t="s">
        <v>1</v>
      </c>
      <c r="B276" s="3">
        <v>44473</v>
      </c>
      <c r="C276" s="3">
        <v>44501</v>
      </c>
      <c r="D276">
        <v>2021</v>
      </c>
      <c r="E276">
        <v>10</v>
      </c>
      <c r="F276" s="4">
        <v>85.196882650000006</v>
      </c>
      <c r="G276">
        <v>5.13</v>
      </c>
      <c r="H276" s="12">
        <v>7.4131020000000004E-3</v>
      </c>
      <c r="I276" s="13">
        <v>6.4377249999999997E-2</v>
      </c>
      <c r="J276" s="13">
        <v>5.8587188999999998E-2</v>
      </c>
      <c r="K276" s="13">
        <v>0.12532599999999999</v>
      </c>
      <c r="L276" s="13">
        <v>5.0672050000000003E-2</v>
      </c>
      <c r="M276" s="13">
        <v>3.5900000000000001E-2</v>
      </c>
      <c r="N276">
        <v>0.51</v>
      </c>
      <c r="O276" s="13">
        <v>4.8099999999999997E-2</v>
      </c>
      <c r="P276" s="13">
        <v>1.7069999999999998E-2</v>
      </c>
      <c r="Q276" s="13">
        <v>6.7140000000000005E-2</v>
      </c>
      <c r="R276" s="13">
        <v>0.15799920000000001</v>
      </c>
      <c r="S276" t="s">
        <v>187</v>
      </c>
      <c r="T276" s="13">
        <v>0.151</v>
      </c>
      <c r="U276" t="s">
        <v>149</v>
      </c>
      <c r="V276" s="40">
        <v>6.4000000000000001E-2</v>
      </c>
      <c r="W276" s="13">
        <v>2.6</v>
      </c>
    </row>
    <row r="277" spans="1:40" x14ac:dyDescent="0.2">
      <c r="A277" s="49" t="s">
        <v>1</v>
      </c>
      <c r="B277" s="3">
        <v>44501</v>
      </c>
      <c r="C277" s="3">
        <v>44528</v>
      </c>
      <c r="D277">
        <v>2021</v>
      </c>
      <c r="E277">
        <v>11</v>
      </c>
      <c r="F277" s="4">
        <v>39.673958020000001</v>
      </c>
      <c r="G277">
        <v>5.12</v>
      </c>
      <c r="H277" s="12">
        <v>7.5857759999999998E-3</v>
      </c>
      <c r="I277" s="13">
        <v>0.1283232</v>
      </c>
      <c r="J277" s="13">
        <v>0.11993295700000001</v>
      </c>
      <c r="K277" s="13">
        <v>0.18160699999999999</v>
      </c>
      <c r="L277" s="13">
        <v>7.5809169999999995E-2</v>
      </c>
      <c r="M277" s="13">
        <v>7.6399999999999996E-2</v>
      </c>
      <c r="N277">
        <v>0.65</v>
      </c>
      <c r="O277" s="13">
        <v>5.8250000000000003E-2</v>
      </c>
      <c r="P277" s="13">
        <v>2.9579999999999999E-2</v>
      </c>
      <c r="Q277" s="13">
        <v>0.1048023</v>
      </c>
      <c r="R277" s="13">
        <v>0.23485700000000001</v>
      </c>
      <c r="S277" t="s">
        <v>187</v>
      </c>
      <c r="T277" s="13">
        <v>0.17599999999999999</v>
      </c>
      <c r="U277" t="s">
        <v>149</v>
      </c>
      <c r="V277" s="40">
        <v>2.4000000000000007E-2</v>
      </c>
      <c r="W277" s="13">
        <v>3.2</v>
      </c>
    </row>
    <row r="278" spans="1:40" x14ac:dyDescent="0.2">
      <c r="A278" s="49" t="s">
        <v>1</v>
      </c>
      <c r="B278" s="3">
        <v>44528</v>
      </c>
      <c r="C278" s="3">
        <v>44565</v>
      </c>
      <c r="D278">
        <v>2021</v>
      </c>
      <c r="E278">
        <v>12</v>
      </c>
      <c r="F278" s="4">
        <v>43.71642018</v>
      </c>
      <c r="G278">
        <v>5</v>
      </c>
      <c r="H278" s="12">
        <v>0.01</v>
      </c>
      <c r="I278" s="13">
        <v>8.9419360000000003E-2</v>
      </c>
      <c r="J278" s="13">
        <v>7.4818756E-2</v>
      </c>
      <c r="K278" s="13">
        <v>0.31603039999999999</v>
      </c>
      <c r="L278" s="13">
        <v>0.12413689999999999</v>
      </c>
      <c r="M278" s="13" t="s">
        <v>150</v>
      </c>
      <c r="N278">
        <v>0.69</v>
      </c>
      <c r="O278" s="13">
        <v>3.1739999999999997E-2</v>
      </c>
      <c r="P278" s="13">
        <v>2.3519999999999999E-2</v>
      </c>
      <c r="Q278" s="13">
        <v>0.16507569999999999</v>
      </c>
      <c r="R278" s="13">
        <v>6.4369999999999997E-2</v>
      </c>
      <c r="S278" t="s">
        <v>187</v>
      </c>
      <c r="T278" s="13">
        <v>0.224</v>
      </c>
      <c r="U278" t="s">
        <v>149</v>
      </c>
      <c r="V278" s="40">
        <v>8.5000000000000006E-2</v>
      </c>
      <c r="W278" s="13">
        <v>0.5</v>
      </c>
    </row>
    <row r="279" spans="1:40" x14ac:dyDescent="0.2">
      <c r="A279" s="49" t="s">
        <v>1</v>
      </c>
      <c r="B279" s="3">
        <v>44565</v>
      </c>
      <c r="C279" s="3">
        <v>44592</v>
      </c>
      <c r="D279">
        <v>2022</v>
      </c>
      <c r="E279">
        <v>1</v>
      </c>
      <c r="F279" s="13">
        <v>39.190197079999997</v>
      </c>
      <c r="G279">
        <v>5.27</v>
      </c>
      <c r="H279" s="12">
        <v>5.3703179999999998E-3</v>
      </c>
      <c r="I279" s="13">
        <v>5.1035209999999998E-2</v>
      </c>
      <c r="J279" s="13">
        <v>3.4457306E-2</v>
      </c>
      <c r="K279" s="13">
        <v>0.35882910000000001</v>
      </c>
      <c r="L279" s="13">
        <v>3.099153E-2</v>
      </c>
      <c r="M279" s="13" t="s">
        <v>150</v>
      </c>
      <c r="N279">
        <v>0.5</v>
      </c>
      <c r="O279" s="13">
        <v>3.892806E-2</v>
      </c>
      <c r="P279" s="13">
        <v>2.3709999999999998E-2</v>
      </c>
      <c r="Q279" s="13">
        <v>0.16151479999999999</v>
      </c>
      <c r="R279" s="13">
        <v>0.2105214</v>
      </c>
      <c r="S279" s="12">
        <v>2.0979999999999999E-2</v>
      </c>
      <c r="T279" s="13">
        <f>0.1+L279</f>
        <v>0.13099152999999999</v>
      </c>
      <c r="U279" t="s">
        <v>149</v>
      </c>
      <c r="V279" s="13">
        <f>0.1-0.015</f>
        <v>8.5000000000000006E-2</v>
      </c>
      <c r="W279" s="13">
        <v>1.9</v>
      </c>
    </row>
    <row r="280" spans="1:40" x14ac:dyDescent="0.2">
      <c r="A280" s="49" t="s">
        <v>1</v>
      </c>
      <c r="B280" s="3">
        <v>44592</v>
      </c>
      <c r="C280" s="3">
        <v>44620</v>
      </c>
      <c r="D280">
        <v>2022</v>
      </c>
      <c r="E280">
        <v>2</v>
      </c>
      <c r="F280" s="13">
        <v>38.389489300000001</v>
      </c>
      <c r="G280">
        <v>5.24</v>
      </c>
      <c r="H280" s="12">
        <v>5.7543990000000003E-3</v>
      </c>
      <c r="I280" s="13">
        <v>5.1658139999999998E-2</v>
      </c>
      <c r="J280" s="13">
        <v>3.8337580000000003E-2</v>
      </c>
      <c r="K280" s="13">
        <v>0.28832380000000002</v>
      </c>
      <c r="L280" s="13">
        <v>7.7468010000000004E-2</v>
      </c>
      <c r="M280" s="13" t="s">
        <v>150</v>
      </c>
      <c r="N280">
        <v>0.44</v>
      </c>
      <c r="O280" s="13">
        <v>2.8479999999999998E-2</v>
      </c>
      <c r="P280" s="13">
        <v>1.8389240000000001E-2</v>
      </c>
      <c r="Q280" s="13">
        <v>0.1467543</v>
      </c>
      <c r="R280" s="13">
        <v>3.5520000000000003E-2</v>
      </c>
      <c r="S280" s="12" t="s">
        <v>187</v>
      </c>
      <c r="T280" s="13">
        <f>0.1+L280</f>
        <v>0.17746801000000001</v>
      </c>
      <c r="U280" t="s">
        <v>149</v>
      </c>
      <c r="V280" s="13">
        <f>0.1-0.015</f>
        <v>8.5000000000000006E-2</v>
      </c>
      <c r="W280" s="13">
        <v>1</v>
      </c>
    </row>
    <row r="281" spans="1:40" x14ac:dyDescent="0.2">
      <c r="A281" s="49" t="s">
        <v>1</v>
      </c>
      <c r="B281" s="3">
        <v>44620</v>
      </c>
      <c r="C281" s="3">
        <v>44648</v>
      </c>
      <c r="D281">
        <v>2022</v>
      </c>
      <c r="E281">
        <v>3</v>
      </c>
      <c r="F281" s="13">
        <v>14.67408202</v>
      </c>
      <c r="G281">
        <v>5.09</v>
      </c>
      <c r="H281" s="12">
        <v>8.1283050000000006E-3</v>
      </c>
      <c r="I281" s="13">
        <v>0.1047999</v>
      </c>
      <c r="J281" s="13">
        <v>5.0522477000000003E-2</v>
      </c>
      <c r="K281" s="13">
        <v>1.174836</v>
      </c>
      <c r="L281" s="13" t="s">
        <v>58</v>
      </c>
      <c r="M281" s="13" t="s">
        <v>150</v>
      </c>
      <c r="N281">
        <v>1.4</v>
      </c>
      <c r="O281" s="13">
        <v>0.24260000000000001</v>
      </c>
      <c r="P281" s="13">
        <v>0.12690000000000001</v>
      </c>
      <c r="Q281" s="13">
        <v>0.48211929999999997</v>
      </c>
      <c r="R281" s="13">
        <v>1.1963999999999999</v>
      </c>
      <c r="S281" s="12">
        <v>3.9980000000000002E-2</v>
      </c>
      <c r="T281" s="13">
        <f>U281+0.0025</f>
        <v>0.19850000000000001</v>
      </c>
      <c r="U281">
        <v>0.19600000000000001</v>
      </c>
      <c r="V281" s="13">
        <f>U281-0.015</f>
        <v>0.18099999999999999</v>
      </c>
      <c r="W281" s="13">
        <v>13</v>
      </c>
    </row>
    <row r="282" spans="1:40" x14ac:dyDescent="0.2">
      <c r="A282" s="49" t="s">
        <v>1</v>
      </c>
      <c r="B282" s="3">
        <v>44648</v>
      </c>
      <c r="C282" s="3">
        <v>44683</v>
      </c>
      <c r="D282">
        <v>2022</v>
      </c>
      <c r="E282">
        <v>4</v>
      </c>
      <c r="F282" s="13">
        <v>28.163783800000001</v>
      </c>
      <c r="G282">
        <v>5.25</v>
      </c>
      <c r="H282" s="12">
        <v>5.6234129999999998E-3</v>
      </c>
      <c r="I282" s="13">
        <v>6.3976420000000006E-2</v>
      </c>
      <c r="J282" s="13">
        <v>5.0226860999999998E-2</v>
      </c>
      <c r="K282" s="13">
        <v>0.29760950000000003</v>
      </c>
      <c r="L282" s="13">
        <v>2.5613250000000001E-2</v>
      </c>
      <c r="M282" s="13" t="s">
        <v>150</v>
      </c>
      <c r="N282">
        <v>0.52</v>
      </c>
      <c r="O282" s="13">
        <v>9.8360000000000003E-2</v>
      </c>
      <c r="P282" s="13">
        <v>4.0259999999999997E-2</v>
      </c>
      <c r="Q282" s="13">
        <v>0.12748380000000001</v>
      </c>
      <c r="R282" s="13">
        <v>0.22389899999999999</v>
      </c>
      <c r="S282" s="12">
        <v>1.465E-2</v>
      </c>
      <c r="T282" s="13">
        <f t="shared" ref="T282:T287" si="0">0.1+L282</f>
        <v>0.12561325000000001</v>
      </c>
      <c r="U282" t="s">
        <v>149</v>
      </c>
      <c r="V282" s="13">
        <f>0.1-0.015</f>
        <v>8.5000000000000006E-2</v>
      </c>
      <c r="W282" s="13">
        <v>2.9</v>
      </c>
    </row>
    <row r="283" spans="1:40" x14ac:dyDescent="0.2">
      <c r="A283" s="49" t="s">
        <v>1</v>
      </c>
      <c r="B283" s="3">
        <v>44683</v>
      </c>
      <c r="C283" s="3">
        <v>44711</v>
      </c>
      <c r="D283">
        <v>2022</v>
      </c>
      <c r="E283">
        <v>5</v>
      </c>
      <c r="F283" s="13">
        <v>26.68364669</v>
      </c>
      <c r="G283">
        <v>5.04</v>
      </c>
      <c r="H283" s="12">
        <v>9.120108E-3</v>
      </c>
      <c r="I283" s="13">
        <v>0.13260079999999999</v>
      </c>
      <c r="J283" s="13">
        <v>0.101053453</v>
      </c>
      <c r="K283" s="13">
        <v>0.68284299999999998</v>
      </c>
      <c r="L283" s="13">
        <v>4.9877709999999999E-2</v>
      </c>
      <c r="M283" s="13" t="s">
        <v>150</v>
      </c>
      <c r="N283">
        <v>1.05</v>
      </c>
      <c r="O283" s="13">
        <v>0.24876970000000001</v>
      </c>
      <c r="P283" s="13">
        <v>9.3291280000000004E-2</v>
      </c>
      <c r="Q283" s="13">
        <v>0.27915709999999999</v>
      </c>
      <c r="R283" s="13">
        <v>0.61355649999999995</v>
      </c>
      <c r="S283" s="12">
        <v>2.0199999999999999E-2</v>
      </c>
      <c r="T283" s="13">
        <f t="shared" si="0"/>
        <v>0.14987771</v>
      </c>
      <c r="U283" t="s">
        <v>149</v>
      </c>
      <c r="V283" s="13">
        <f>0.1-0.015</f>
        <v>8.5000000000000006E-2</v>
      </c>
      <c r="W283" s="13">
        <v>7</v>
      </c>
    </row>
    <row r="284" spans="1:40" x14ac:dyDescent="0.2">
      <c r="A284" s="49" t="s">
        <v>1</v>
      </c>
      <c r="B284" s="3">
        <v>44711</v>
      </c>
      <c r="C284" s="3">
        <v>44746</v>
      </c>
      <c r="D284">
        <v>2022</v>
      </c>
      <c r="E284">
        <v>6</v>
      </c>
      <c r="F284" s="13">
        <v>96.198918500000005</v>
      </c>
      <c r="G284">
        <v>5.3</v>
      </c>
      <c r="H284" s="12">
        <v>5.0118719999999997E-3</v>
      </c>
      <c r="I284" s="13">
        <v>8.9727340000000003E-2</v>
      </c>
      <c r="J284" s="13">
        <v>7.6986395999999999E-2</v>
      </c>
      <c r="K284" s="13">
        <v>0.27577800000000002</v>
      </c>
      <c r="L284" s="13">
        <v>5.0234279999999999E-2</v>
      </c>
      <c r="M284">
        <v>6.3200000000000006E-2</v>
      </c>
      <c r="N284">
        <v>0.73</v>
      </c>
      <c r="O284" s="13">
        <v>0.14926429999999999</v>
      </c>
      <c r="P284" s="13">
        <v>5.7480000000000003E-2</v>
      </c>
      <c r="Q284" s="13">
        <v>0.14268700000000001</v>
      </c>
      <c r="R284" s="13">
        <v>0.65419289999999997</v>
      </c>
      <c r="S284" s="12">
        <v>3.0040000000000001E-2</v>
      </c>
      <c r="T284" s="13">
        <f t="shared" si="0"/>
        <v>0.15023428</v>
      </c>
      <c r="U284" t="s">
        <v>149</v>
      </c>
      <c r="V284" s="13">
        <f>0.1-M284</f>
        <v>3.6799999999999999E-2</v>
      </c>
      <c r="W284" s="13">
        <v>5.8</v>
      </c>
    </row>
    <row r="285" spans="1:40" x14ac:dyDescent="0.2">
      <c r="A285" s="49" t="s">
        <v>1</v>
      </c>
      <c r="B285" s="3">
        <v>44746</v>
      </c>
      <c r="C285" s="3">
        <v>44774</v>
      </c>
      <c r="D285">
        <v>2022</v>
      </c>
      <c r="E285">
        <v>7</v>
      </c>
      <c r="F285" s="13">
        <v>93.035038249999999</v>
      </c>
      <c r="G285">
        <v>5.26</v>
      </c>
      <c r="H285" s="12">
        <v>5.4954089999999997E-3</v>
      </c>
      <c r="I285" s="13">
        <v>4.3310540000000002E-2</v>
      </c>
      <c r="J285" s="13">
        <v>3.8932249000000002E-2</v>
      </c>
      <c r="K285" s="13">
        <v>9.4768210000000005E-2</v>
      </c>
      <c r="L285" s="13">
        <v>1.8446500000000001E-2</v>
      </c>
      <c r="M285" s="13" t="s">
        <v>150</v>
      </c>
      <c r="N285">
        <v>0.42</v>
      </c>
      <c r="O285" s="13">
        <v>6.6379999999999995E-2</v>
      </c>
      <c r="P285" s="13">
        <v>2.571E-2</v>
      </c>
      <c r="Q285" s="13">
        <v>6.2440000000000002E-2</v>
      </c>
      <c r="R285" s="13">
        <v>0.24925320000000001</v>
      </c>
      <c r="S285" s="12" t="s">
        <v>187</v>
      </c>
      <c r="T285" s="13">
        <f t="shared" si="0"/>
        <v>0.11844650000000001</v>
      </c>
      <c r="U285" t="s">
        <v>149</v>
      </c>
      <c r="V285" s="13">
        <f>0.1-0.015</f>
        <v>8.5000000000000006E-2</v>
      </c>
      <c r="W285" s="13">
        <v>3.4</v>
      </c>
    </row>
    <row r="286" spans="1:40" x14ac:dyDescent="0.2">
      <c r="A286" s="49" t="s">
        <v>1</v>
      </c>
      <c r="B286" s="3">
        <v>44774</v>
      </c>
      <c r="C286" s="3">
        <v>44801</v>
      </c>
      <c r="D286">
        <v>2022</v>
      </c>
      <c r="E286">
        <v>8</v>
      </c>
      <c r="F286" s="13">
        <v>88.010987200000002</v>
      </c>
      <c r="G286">
        <v>5.16</v>
      </c>
      <c r="H286" s="12">
        <v>6.9183100000000004E-3</v>
      </c>
      <c r="I286" s="13">
        <v>8.2539950000000001E-2</v>
      </c>
      <c r="J286" s="13">
        <v>7.7903987999999993E-2</v>
      </c>
      <c r="K286" s="13">
        <v>0.1003455</v>
      </c>
      <c r="L286" s="13">
        <v>5.9602370000000002E-2</v>
      </c>
      <c r="M286">
        <v>4.5999999999999999E-2</v>
      </c>
      <c r="N286">
        <v>0.61</v>
      </c>
      <c r="O286" s="13">
        <v>0.12712119999999999</v>
      </c>
      <c r="P286" s="13">
        <v>3.8289999999999998E-2</v>
      </c>
      <c r="Q286" s="13">
        <v>6.4490000000000006E-2</v>
      </c>
      <c r="R286" s="13">
        <v>0.26547110000000002</v>
      </c>
      <c r="S286" s="12" t="s">
        <v>187</v>
      </c>
      <c r="T286" s="13">
        <f t="shared" si="0"/>
        <v>0.15960236999999999</v>
      </c>
      <c r="U286" t="s">
        <v>149</v>
      </c>
      <c r="V286" s="13">
        <f>0.1-M286</f>
        <v>5.4000000000000006E-2</v>
      </c>
      <c r="W286" s="13">
        <v>4.0999999999999996</v>
      </c>
    </row>
    <row r="287" spans="1:40" x14ac:dyDescent="0.2">
      <c r="A287" s="49" t="s">
        <v>1</v>
      </c>
      <c r="B287" s="3">
        <v>44801</v>
      </c>
      <c r="C287" s="3">
        <v>44837</v>
      </c>
      <c r="D287">
        <v>2022</v>
      </c>
      <c r="E287">
        <v>9</v>
      </c>
      <c r="F287" s="13">
        <v>73.484696119999995</v>
      </c>
      <c r="G287">
        <v>5.08</v>
      </c>
      <c r="H287" s="12">
        <v>8.3176380000000005E-3</v>
      </c>
      <c r="I287" s="13">
        <v>7.7412350000000005E-2</v>
      </c>
      <c r="J287" s="13">
        <v>6.9499902000000002E-2</v>
      </c>
      <c r="K287" s="13">
        <v>0.1712651</v>
      </c>
      <c r="L287" s="13">
        <v>6.0345469999999998E-2</v>
      </c>
      <c r="M287" s="13" t="s">
        <v>150</v>
      </c>
      <c r="N287">
        <v>0.7</v>
      </c>
      <c r="O287" s="13">
        <v>0.1085039</v>
      </c>
      <c r="P287" s="13">
        <v>4.7509999999999997E-2</v>
      </c>
      <c r="Q287" s="13">
        <v>9.8830000000000001E-2</v>
      </c>
      <c r="R287" s="13">
        <v>0.42939260000000001</v>
      </c>
      <c r="S287" s="12">
        <v>1.495E-2</v>
      </c>
      <c r="T287" s="13">
        <f t="shared" si="0"/>
        <v>0.16034546999999999</v>
      </c>
      <c r="U287" t="s">
        <v>149</v>
      </c>
      <c r="V287" s="13">
        <f>0.1-0.015</f>
        <v>8.5000000000000006E-2</v>
      </c>
      <c r="W287" s="13">
        <v>3.8</v>
      </c>
    </row>
    <row r="288" spans="1:40" x14ac:dyDescent="0.2">
      <c r="A288" s="49" t="s">
        <v>1</v>
      </c>
      <c r="B288" s="3">
        <v>44837</v>
      </c>
      <c r="C288" s="3">
        <v>44864</v>
      </c>
      <c r="D288">
        <v>2022</v>
      </c>
      <c r="E288">
        <v>10</v>
      </c>
      <c r="F288" s="13">
        <v>50.161016070000002</v>
      </c>
      <c r="G288">
        <v>5.1100000000000003</v>
      </c>
      <c r="H288" s="12">
        <v>7.762471E-3</v>
      </c>
      <c r="I288" s="13">
        <v>4.7019610000000003E-2</v>
      </c>
      <c r="J288" s="13">
        <v>3.6488380000000001E-2</v>
      </c>
      <c r="K288" s="13">
        <v>0.2279487</v>
      </c>
      <c r="L288" s="13">
        <v>4.6208060000000002E-2</v>
      </c>
      <c r="M288" s="13" t="s">
        <v>150</v>
      </c>
      <c r="N288">
        <v>0.64</v>
      </c>
      <c r="O288" s="13">
        <v>8.3070000000000005E-2</v>
      </c>
      <c r="P288" s="13">
        <v>3.2629999999999999E-2</v>
      </c>
      <c r="Q288" s="13">
        <v>0.1256806</v>
      </c>
      <c r="R288" s="13">
        <v>0.29976249999999999</v>
      </c>
      <c r="S288" t="s">
        <v>187</v>
      </c>
      <c r="T288" t="s">
        <v>149</v>
      </c>
      <c r="U288" s="13">
        <f>0.1-L288</f>
        <v>5.3791940000000003E-2</v>
      </c>
      <c r="V288" s="13">
        <f>U288-0.015</f>
        <v>3.8791940000000004E-2</v>
      </c>
      <c r="W288" s="13">
        <v>3.5</v>
      </c>
    </row>
    <row r="289" spans="1:23" x14ac:dyDescent="0.2">
      <c r="A289" s="49" t="s">
        <v>1</v>
      </c>
      <c r="B289" s="3">
        <v>44864</v>
      </c>
      <c r="C289" s="3">
        <v>44893</v>
      </c>
      <c r="D289">
        <v>2022</v>
      </c>
      <c r="E289">
        <v>11</v>
      </c>
      <c r="F289" s="13">
        <v>37.908508589999997</v>
      </c>
      <c r="G289">
        <v>4.96</v>
      </c>
      <c r="H289" s="12">
        <v>1.0964781999999999E-2</v>
      </c>
      <c r="I289" s="13">
        <v>0.10100000000000001</v>
      </c>
      <c r="J289" s="13">
        <v>9.1298000000000004E-2</v>
      </c>
      <c r="K289" s="13">
        <v>0.21</v>
      </c>
      <c r="L289" s="13">
        <v>9.9000000000000005E-2</v>
      </c>
      <c r="M289" s="13" t="s">
        <v>150</v>
      </c>
      <c r="N289">
        <v>0.74</v>
      </c>
      <c r="O289" s="13">
        <v>7.9399999999999998E-2</v>
      </c>
      <c r="P289" s="13">
        <v>2.5600000000000001E-2</v>
      </c>
      <c r="Q289" s="13">
        <v>0.13045109999999999</v>
      </c>
      <c r="R289" s="13">
        <v>0.21221660000000001</v>
      </c>
      <c r="S289" t="s">
        <v>187</v>
      </c>
      <c r="T289" t="s">
        <v>149</v>
      </c>
      <c r="U289" s="13">
        <f>0.1-L289</f>
        <v>1.0000000000000009E-3</v>
      </c>
      <c r="V289" s="13">
        <f>U289-0.015</f>
        <v>-1.3999999999999999E-2</v>
      </c>
      <c r="W289" s="13">
        <v>2.6</v>
      </c>
    </row>
    <row r="290" spans="1:23" x14ac:dyDescent="0.2">
      <c r="A290" s="49" t="s">
        <v>1</v>
      </c>
      <c r="B290" s="3">
        <v>44893</v>
      </c>
      <c r="C290" s="3">
        <v>44928</v>
      </c>
      <c r="D290">
        <v>2022</v>
      </c>
      <c r="E290">
        <v>12</v>
      </c>
      <c r="F290" s="13">
        <v>46.989452210000003</v>
      </c>
      <c r="G290">
        <v>4.96</v>
      </c>
      <c r="H290" s="12">
        <v>1.0964781999999999E-2</v>
      </c>
      <c r="I290" s="13">
        <v>8.8965920000000004E-2</v>
      </c>
      <c r="J290" s="13">
        <v>7.7033674999999996E-2</v>
      </c>
      <c r="K290" s="13">
        <v>0.25827369999999999</v>
      </c>
      <c r="L290" s="13">
        <v>0.14658850000000001</v>
      </c>
      <c r="M290">
        <v>4.1000000000000002E-2</v>
      </c>
      <c r="N290">
        <v>0.71</v>
      </c>
      <c r="O290" s="13">
        <v>2.562E-2</v>
      </c>
      <c r="P290" s="13">
        <v>1.7979999999999999E-2</v>
      </c>
      <c r="Q290" s="13">
        <v>0.14414589999999999</v>
      </c>
      <c r="R290" s="13">
        <v>2.4420000000000001E-2</v>
      </c>
      <c r="S290" t="s">
        <v>187</v>
      </c>
      <c r="T290">
        <v>0.23899999999999999</v>
      </c>
      <c r="U290" s="13">
        <f>T290-L290</f>
        <v>9.241149999999998E-2</v>
      </c>
      <c r="V290" s="13">
        <f>U290-M290</f>
        <v>5.1411499999999978E-2</v>
      </c>
      <c r="W290" t="s">
        <v>162</v>
      </c>
    </row>
  </sheetData>
  <conditionalFormatting sqref="A267:C290">
    <cfRule type="containsText" dxfId="1" priority="1" operator="containsText" text="&lt;">
      <formula>NOT(ISERROR(SEARCH("&lt;",A267)))</formula>
    </cfRule>
  </conditionalFormatting>
  <conditionalFormatting sqref="N255:R256 A255:L257 T255:T258 V255:W258 N257:S259 A258:K258 A259:L259 T259:W260 A260:S260 A261:L261 N261:R265 T261:T266 V261:W266 A262:K262 A263:L264 A265:K265 A266:R266">
    <cfRule type="containsText" dxfId="0" priority="4" operator="containsText" text="&lt;">
      <formula>NOT(ISERROR(SEARCH("&lt;",A255)))</formula>
    </cfRule>
  </conditionalFormatting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Generella anmärkningar</vt:lpstr>
      <vt:lpstr>Aneboda</vt:lpstr>
      <vt:lpstr>Gårdsjön</vt:lpstr>
      <vt:lpstr>Kindla</vt:lpstr>
      <vt:lpstr>Gammtratten</vt:lpstr>
    </vt:vector>
  </TitlesOfParts>
  <Company>IVL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Gunilla Pihl-Karlsson</dc:creator>
  <cp:lastModifiedBy>Pernilla Rönnback</cp:lastModifiedBy>
  <dcterms:created xsi:type="dcterms:W3CDTF">2016-11-16T14:21:03Z</dcterms:created>
  <dcterms:modified xsi:type="dcterms:W3CDTF">2024-03-26T12:16:54Z</dcterms:modified>
</cp:coreProperties>
</file>