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MK\12. MISTRA\1-Admin and organisation\Agreements\Strategic Reserve\"/>
    </mc:Choice>
  </mc:AlternateContent>
  <bookViews>
    <workbookView xWindow="0" yWindow="0" windowWidth="28800" windowHeight="11700"/>
  </bookViews>
  <sheets>
    <sheet name="Blad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E37" i="1"/>
  <c r="G27" i="1"/>
  <c r="F27" i="1"/>
  <c r="H21" i="1"/>
  <c r="F34" i="1"/>
  <c r="H15" i="1"/>
  <c r="F28" i="1"/>
  <c r="H16" i="1"/>
  <c r="F29" i="1"/>
  <c r="H17" i="1"/>
  <c r="F30" i="1"/>
  <c r="H18" i="1"/>
  <c r="F31" i="1"/>
  <c r="H19" i="1"/>
  <c r="F32" i="1"/>
  <c r="H20" i="1"/>
  <c r="F33" i="1"/>
  <c r="H22" i="1"/>
  <c r="F35" i="1"/>
  <c r="H23" i="1"/>
  <c r="F36" i="1"/>
  <c r="F37" i="1"/>
  <c r="G21" i="1"/>
  <c r="E21" i="1"/>
  <c r="F21" i="1"/>
  <c r="I21" i="1"/>
  <c r="G14" i="1"/>
  <c r="E14" i="1"/>
  <c r="H14" i="1"/>
  <c r="F14" i="1"/>
  <c r="I14" i="1"/>
  <c r="G15" i="1"/>
  <c r="E15" i="1"/>
  <c r="F15" i="1"/>
  <c r="I15" i="1"/>
  <c r="G16" i="1"/>
  <c r="E16" i="1"/>
  <c r="F16" i="1"/>
  <c r="I16" i="1"/>
  <c r="G17" i="1"/>
  <c r="E17" i="1"/>
  <c r="F17" i="1"/>
  <c r="I17" i="1"/>
  <c r="G18" i="1"/>
  <c r="E18" i="1"/>
  <c r="F18" i="1"/>
  <c r="I18" i="1"/>
  <c r="G19" i="1"/>
  <c r="E19" i="1"/>
  <c r="F19" i="1"/>
  <c r="I19" i="1"/>
  <c r="G20" i="1"/>
  <c r="E20" i="1"/>
  <c r="F20" i="1"/>
  <c r="I20" i="1"/>
  <c r="G22" i="1"/>
  <c r="E22" i="1"/>
  <c r="F22" i="1"/>
  <c r="I22" i="1"/>
  <c r="G23" i="1"/>
  <c r="E23" i="1"/>
  <c r="F23" i="1"/>
  <c r="I23" i="1"/>
  <c r="I24" i="1"/>
  <c r="E24" i="1"/>
  <c r="J21" i="1"/>
  <c r="J24" i="1"/>
  <c r="L3" i="1"/>
  <c r="J14" i="1"/>
  <c r="G41" i="1"/>
  <c r="G42" i="1"/>
  <c r="G43" i="1"/>
  <c r="G44" i="1"/>
  <c r="G45" i="1"/>
  <c r="G46" i="1"/>
  <c r="G47" i="1"/>
  <c r="G48" i="1"/>
  <c r="G49" i="1"/>
  <c r="J15" i="1"/>
  <c r="J16" i="1"/>
  <c r="G40" i="1"/>
  <c r="D40" i="1"/>
  <c r="D41" i="1"/>
  <c r="D42" i="1"/>
  <c r="D43" i="1"/>
  <c r="D44" i="1"/>
  <c r="D45" i="1"/>
  <c r="D46" i="1"/>
  <c r="D47" i="1"/>
  <c r="D48" i="1"/>
  <c r="D49" i="1"/>
  <c r="D50" i="1"/>
  <c r="L4" i="1"/>
  <c r="L2" i="1"/>
  <c r="K14" i="1"/>
  <c r="K15" i="1"/>
  <c r="K16" i="1"/>
  <c r="K17" i="1"/>
  <c r="K18" i="1"/>
  <c r="K19" i="1"/>
  <c r="K20" i="1"/>
  <c r="K21" i="1"/>
  <c r="K22" i="1"/>
  <c r="K23" i="1"/>
  <c r="K24" i="1"/>
  <c r="F24" i="1"/>
  <c r="G29" i="1"/>
  <c r="G30" i="1"/>
  <c r="G31" i="1"/>
  <c r="G32" i="1"/>
  <c r="G33" i="1"/>
  <c r="G34" i="1"/>
  <c r="G35" i="1"/>
  <c r="G36" i="1"/>
  <c r="G37" i="1"/>
  <c r="G28" i="1"/>
  <c r="E28" i="1"/>
  <c r="E29" i="1"/>
  <c r="E30" i="1"/>
  <c r="E31" i="1"/>
  <c r="E32" i="1"/>
  <c r="E33" i="1"/>
  <c r="E34" i="1"/>
  <c r="E35" i="1"/>
  <c r="E36" i="1"/>
  <c r="J17" i="1"/>
  <c r="J18" i="1"/>
  <c r="J19" i="1"/>
  <c r="J20" i="1"/>
  <c r="J22" i="1"/>
  <c r="J23" i="1"/>
</calcChain>
</file>

<file path=xl/sharedStrings.xml><?xml version="1.0" encoding="utf-8"?>
<sst xmlns="http://schemas.openxmlformats.org/spreadsheetml/2006/main" count="86" uniqueCount="51">
  <si>
    <t>Part 2</t>
  </si>
  <si>
    <t>Part 3</t>
  </si>
  <si>
    <t>Part 4</t>
  </si>
  <si>
    <t>Part 5</t>
  </si>
  <si>
    <t>Part 6</t>
  </si>
  <si>
    <t>Part 7</t>
  </si>
  <si>
    <t>Name</t>
  </si>
  <si>
    <t>LKP</t>
  </si>
  <si>
    <t>OH Salary</t>
  </si>
  <si>
    <t>Name of partner</t>
  </si>
  <si>
    <t>Org partner</t>
  </si>
  <si>
    <t>Salary includig LKP</t>
  </si>
  <si>
    <t>Part 1</t>
  </si>
  <si>
    <t>Part 8</t>
  </si>
  <si>
    <t>Part 9</t>
  </si>
  <si>
    <t>Part 10</t>
  </si>
  <si>
    <t>OH</t>
  </si>
  <si>
    <t>OH  Running  costs</t>
  </si>
  <si>
    <t>Salary inc LKP and OH</t>
  </si>
  <si>
    <t>Max OH</t>
  </si>
  <si>
    <t>Type of cost</t>
  </si>
  <si>
    <t>Direct cost</t>
  </si>
  <si>
    <t>Monthly salary</t>
  </si>
  <si>
    <t xml:space="preserve">Salary </t>
  </si>
  <si>
    <t>Maximum slary inc OH</t>
  </si>
  <si>
    <t>Application</t>
  </si>
  <si>
    <t>the difference will be visible in the cell and not part of the application amount.</t>
  </si>
  <si>
    <t>lisa.danielsson@slu.se</t>
  </si>
  <si>
    <t xml:space="preserve">Contact; Finance officer Lisa Danielsson </t>
  </si>
  <si>
    <t>Select</t>
  </si>
  <si>
    <t>Co-funding*</t>
  </si>
  <si>
    <t>Co- funding**</t>
  </si>
  <si>
    <t>Direct cost + OH ***</t>
  </si>
  <si>
    <t xml:space="preserve"> + the estimated cost in column C.</t>
  </si>
  <si>
    <t>monthly salary and number of hours are added, and for non academic partner add hourly wage + number of hours.</t>
  </si>
  <si>
    <t>the amount is depending on total working hours/year and other committments in the programme.</t>
  </si>
  <si>
    <t>NOTE; The calculation for co-funding  for partners  is only an estimation,</t>
  </si>
  <si>
    <t>Academic partners</t>
  </si>
  <si>
    <t>Other organisations/company partners</t>
  </si>
  <si>
    <t>Hourly salary</t>
  </si>
  <si>
    <t>Total amount applied for</t>
  </si>
  <si>
    <t>thereof Salary</t>
  </si>
  <si>
    <t>thereof Running Costs</t>
  </si>
  <si>
    <t>Hours</t>
  </si>
  <si>
    <t>The last table is for running costs, add a short description of the type of cost ex, train tickets, conference fee etc.</t>
  </si>
  <si>
    <r>
      <rPr>
        <b/>
        <sz val="11"/>
        <color theme="1"/>
        <rFont val="Calibri"/>
        <family val="2"/>
        <scheme val="minor"/>
      </rPr>
      <t xml:space="preserve">Instructions: </t>
    </r>
    <r>
      <rPr>
        <sz val="11"/>
        <color theme="1"/>
        <rFont val="Calibri"/>
        <family val="2"/>
        <scheme val="minor"/>
      </rPr>
      <t>Fill in only the dark grey cells. Start by filling in the name of the partner organisations, if academic partner- also add information in column C-E.</t>
    </r>
  </si>
  <si>
    <t xml:space="preserve">In the next two tables: Select partner in column A and type in the name of the person. In the table for academic partner </t>
  </si>
  <si>
    <t>* If the OH exceeds the maximum /eligible OH, a need for co-funding by the partner will occur.</t>
  </si>
  <si>
    <t>** If the hourly wage including indirect cost (if any) exceed the maximum allowed amount to be paid per h,</t>
  </si>
  <si>
    <t>*** If no OH is added even if the partner organisation has OH on running costs,</t>
  </si>
  <si>
    <t xml:space="preserve"> this means that the maximum /eligible OH for the partner is already reached on salary OH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</si>
</sst>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#,##0\ &quot;kr&quot;;\-#,##0\ &quot;kr&quot;"/>
    <numFmt numFmtId="42" formatCode="_-* #,##0\ &quot;kr&quot;_-;\-* #,##0\ &quot;kr&quot;_-;_-* &quot;-&quot;\ &quot;kr&quot;_-;_-@_-"/>
    <numFmt numFmtId="164" formatCode="#,##0\ &quot;kr&quot;"/>
    <numFmt numFmtId="165" formatCode="#,##0.00\ &quot;kr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0">
    <xf numFmtId="0" fontId="0" fillId="0" borderId="0" xfId="0"/>
    <xf numFmtId="0" fontId="0" fillId="2" borderId="1" xfId="0" applyFill="1" applyBorder="1"/>
    <xf numFmtId="10" fontId="0" fillId="0" borderId="1" xfId="0" applyNumberFormat="1" applyBorder="1"/>
    <xf numFmtId="0" fontId="0" fillId="4" borderId="1" xfId="0" applyFill="1" applyBorder="1"/>
    <xf numFmtId="164" fontId="0" fillId="0" borderId="1" xfId="0" applyNumberFormat="1" applyBorder="1"/>
    <xf numFmtId="0" fontId="0" fillId="0" borderId="0" xfId="0" applyFill="1" applyBorder="1"/>
    <xf numFmtId="10" fontId="0" fillId="0" borderId="0" xfId="0" applyNumberFormat="1" applyFill="1" applyBorder="1"/>
    <xf numFmtId="5" fontId="0" fillId="0" borderId="1" xfId="0" applyNumberFormat="1" applyBorder="1"/>
    <xf numFmtId="165" fontId="0" fillId="0" borderId="1" xfId="0" applyNumberFormat="1" applyBorder="1"/>
    <xf numFmtId="164" fontId="0" fillId="0" borderId="0" xfId="0" applyNumberFormat="1" applyBorder="1"/>
    <xf numFmtId="10" fontId="0" fillId="0" borderId="0" xfId="0" applyNumberFormat="1" applyBorder="1"/>
    <xf numFmtId="0" fontId="0" fillId="3" borderId="1" xfId="0" applyFill="1" applyBorder="1"/>
    <xf numFmtId="42" fontId="0" fillId="3" borderId="1" xfId="0" applyNumberFormat="1" applyFill="1" applyBorder="1"/>
    <xf numFmtId="2" fontId="0" fillId="3" borderId="1" xfId="0" applyNumberFormat="1" applyFill="1" applyBorder="1"/>
    <xf numFmtId="10" fontId="0" fillId="3" borderId="1" xfId="0" applyNumberFormat="1" applyFill="1" applyBorder="1"/>
    <xf numFmtId="0" fontId="2" fillId="5" borderId="9" xfId="0" applyFont="1" applyFill="1" applyBorder="1"/>
    <xf numFmtId="10" fontId="2" fillId="5" borderId="1" xfId="0" applyNumberFormat="1" applyFont="1" applyFill="1" applyBorder="1"/>
    <xf numFmtId="0" fontId="0" fillId="5" borderId="0" xfId="0" applyFill="1" applyBorder="1" applyAlignment="1">
      <alignment horizontal="center" wrapText="1"/>
    </xf>
    <xf numFmtId="164" fontId="0" fillId="5" borderId="0" xfId="0" applyNumberFormat="1" applyFill="1" applyBorder="1"/>
    <xf numFmtId="10" fontId="0" fillId="5" borderId="0" xfId="0" applyNumberFormat="1" applyFill="1" applyBorder="1"/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 wrapText="1"/>
    </xf>
    <xf numFmtId="5" fontId="0" fillId="0" borderId="0" xfId="0" applyNumberFormat="1" applyBorder="1"/>
    <xf numFmtId="0" fontId="0" fillId="5" borderId="0" xfId="0" applyFill="1" applyBorder="1"/>
    <xf numFmtId="42" fontId="0" fillId="5" borderId="0" xfId="0" applyNumberFormat="1" applyFill="1" applyBorder="1"/>
    <xf numFmtId="2" fontId="0" fillId="5" borderId="0" xfId="0" applyNumberFormat="1" applyFill="1" applyBorder="1"/>
    <xf numFmtId="5" fontId="1" fillId="0" borderId="1" xfId="0" applyNumberFormat="1" applyFont="1" applyBorder="1"/>
    <xf numFmtId="10" fontId="1" fillId="0" borderId="1" xfId="0" applyNumberFormat="1" applyFont="1" applyBorder="1"/>
    <xf numFmtId="164" fontId="1" fillId="0" borderId="1" xfId="0" applyNumberFormat="1" applyFont="1" applyBorder="1"/>
    <xf numFmtId="0" fontId="1" fillId="2" borderId="2" xfId="0" applyFont="1" applyFill="1" applyBorder="1"/>
    <xf numFmtId="0" fontId="1" fillId="2" borderId="3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/>
    <xf numFmtId="165" fontId="0" fillId="5" borderId="1" xfId="0" applyNumberFormat="1" applyFill="1" applyBorder="1"/>
    <xf numFmtId="165" fontId="0" fillId="0" borderId="10" xfId="0" applyNumberFormat="1" applyBorder="1"/>
    <xf numFmtId="0" fontId="6" fillId="0" borderId="0" xfId="1"/>
    <xf numFmtId="0" fontId="5" fillId="8" borderId="12" xfId="0" applyFont="1" applyFill="1" applyBorder="1"/>
    <xf numFmtId="0" fontId="0" fillId="8" borderId="11" xfId="0" applyFill="1" applyBorder="1"/>
    <xf numFmtId="0" fontId="0" fillId="8" borderId="6" xfId="0" applyFill="1" applyBorder="1"/>
    <xf numFmtId="0" fontId="5" fillId="8" borderId="13" xfId="0" applyFont="1" applyFill="1" applyBorder="1"/>
    <xf numFmtId="0" fontId="5" fillId="8" borderId="0" xfId="0" applyFont="1" applyFill="1" applyBorder="1"/>
    <xf numFmtId="0" fontId="5" fillId="8" borderId="7" xfId="0" applyFont="1" applyFill="1" applyBorder="1"/>
    <xf numFmtId="0" fontId="0" fillId="8" borderId="13" xfId="0" applyFill="1" applyBorder="1"/>
    <xf numFmtId="0" fontId="0" fillId="8" borderId="0" xfId="0" applyFill="1" applyBorder="1"/>
    <xf numFmtId="0" fontId="0" fillId="8" borderId="7" xfId="0" applyFill="1" applyBorder="1"/>
    <xf numFmtId="0" fontId="0" fillId="8" borderId="14" xfId="0" applyFill="1" applyBorder="1"/>
    <xf numFmtId="0" fontId="0" fillId="8" borderId="5" xfId="0" applyFill="1" applyBorder="1"/>
    <xf numFmtId="0" fontId="0" fillId="8" borderId="8" xfId="0" applyFill="1" applyBorder="1"/>
    <xf numFmtId="0" fontId="0" fillId="2" borderId="13" xfId="0" applyFill="1" applyBorder="1"/>
    <xf numFmtId="0" fontId="0" fillId="2" borderId="0" xfId="0" applyFill="1" applyBorder="1"/>
    <xf numFmtId="0" fontId="0" fillId="2" borderId="7" xfId="0" applyFill="1" applyBorder="1"/>
    <xf numFmtId="49" fontId="0" fillId="2" borderId="14" xfId="0" applyNumberFormat="1" applyFill="1" applyBorder="1"/>
    <xf numFmtId="0" fontId="0" fillId="2" borderId="5" xfId="0" applyFill="1" applyBorder="1"/>
    <xf numFmtId="0" fontId="0" fillId="2" borderId="8" xfId="0" applyFill="1" applyBorder="1"/>
    <xf numFmtId="0" fontId="7" fillId="8" borderId="12" xfId="0" applyFont="1" applyFill="1" applyBorder="1"/>
    <xf numFmtId="0" fontId="7" fillId="8" borderId="11" xfId="0" applyFont="1" applyFill="1" applyBorder="1"/>
    <xf numFmtId="0" fontId="7" fillId="8" borderId="6" xfId="0" applyFont="1" applyFill="1" applyBorder="1"/>
    <xf numFmtId="0" fontId="7" fillId="8" borderId="14" xfId="0" applyFont="1" applyFill="1" applyBorder="1"/>
    <xf numFmtId="0" fontId="7" fillId="8" borderId="5" xfId="0" applyFont="1" applyFill="1" applyBorder="1"/>
    <xf numFmtId="0" fontId="7" fillId="8" borderId="8" xfId="0" applyFont="1" applyFill="1" applyBorder="1"/>
    <xf numFmtId="0" fontId="4" fillId="7" borderId="2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1" fillId="6" borderId="10" xfId="0" applyFont="1" applyFill="1" applyBorder="1" applyAlignment="1"/>
    <xf numFmtId="0" fontId="1" fillId="6" borderId="2" xfId="0" applyFont="1" applyFill="1" applyBorder="1" applyAlignment="1"/>
    <xf numFmtId="0" fontId="1" fillId="6" borderId="3" xfId="0" applyFont="1" applyFill="1" applyBorder="1" applyAlignment="1"/>
    <xf numFmtId="0" fontId="1" fillId="6" borderId="4" xfId="0" applyFont="1" applyFill="1" applyBorder="1" applyAlignment="1"/>
    <xf numFmtId="0" fontId="0" fillId="2" borderId="12" xfId="0" applyFill="1" applyBorder="1" applyAlignment="1">
      <alignment wrapText="1"/>
    </xf>
    <xf numFmtId="0" fontId="0" fillId="2" borderId="11" xfId="0" applyFill="1" applyBorder="1" applyAlignment="1">
      <alignment wrapText="1"/>
    </xf>
    <xf numFmtId="0" fontId="0" fillId="2" borderId="6" xfId="0" applyFill="1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isa.danielsson@slu.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showGridLines="0" tabSelected="1" zoomScale="110" zoomScaleNormal="110" workbookViewId="0">
      <selection activeCell="B60" sqref="B60"/>
    </sheetView>
  </sheetViews>
  <sheetFormatPr defaultRowHeight="14.5" x14ac:dyDescent="0.35"/>
  <cols>
    <col min="1" max="1" width="13" customWidth="1"/>
    <col min="2" max="2" width="32" customWidth="1"/>
    <col min="3" max="3" width="13.453125" customWidth="1"/>
    <col min="4" max="4" width="11.1796875" customWidth="1"/>
    <col min="5" max="5" width="16" customWidth="1"/>
    <col min="6" max="6" width="16.54296875" customWidth="1"/>
    <col min="7" max="7" width="11.81640625" hidden="1" customWidth="1"/>
    <col min="8" max="8" width="8" hidden="1" customWidth="1"/>
    <col min="9" max="9" width="10.1796875" customWidth="1"/>
    <col min="11" max="11" width="11.1796875" customWidth="1"/>
    <col min="12" max="12" width="13.54296875" customWidth="1"/>
    <col min="13" max="13" width="39.1796875" customWidth="1"/>
    <col min="15" max="15" width="8.7265625" customWidth="1"/>
    <col min="16" max="16" width="12.453125" customWidth="1"/>
  </cols>
  <sheetData>
    <row r="1" spans="1:12" ht="33.75" customHeight="1" x14ac:dyDescent="0.35">
      <c r="A1" s="31"/>
      <c r="B1" s="32" t="s">
        <v>9</v>
      </c>
      <c r="C1" s="21" t="s">
        <v>7</v>
      </c>
      <c r="D1" s="21" t="s">
        <v>8</v>
      </c>
      <c r="E1" s="21" t="s">
        <v>17</v>
      </c>
      <c r="I1" s="61" t="s">
        <v>25</v>
      </c>
      <c r="J1" s="62"/>
      <c r="K1" s="62"/>
      <c r="L1" s="33"/>
    </row>
    <row r="2" spans="1:12" x14ac:dyDescent="0.35">
      <c r="A2" s="1" t="s">
        <v>12</v>
      </c>
      <c r="B2" s="11"/>
      <c r="C2" s="14">
        <v>0</v>
      </c>
      <c r="D2" s="14">
        <v>0</v>
      </c>
      <c r="E2" s="14">
        <v>0</v>
      </c>
      <c r="I2" s="63" t="s">
        <v>40</v>
      </c>
      <c r="J2" s="63"/>
      <c r="K2" s="63"/>
      <c r="L2" s="35">
        <f>SUM(L3:L4)</f>
        <v>0</v>
      </c>
    </row>
    <row r="3" spans="1:12" x14ac:dyDescent="0.35">
      <c r="A3" s="1" t="s">
        <v>0</v>
      </c>
      <c r="B3" s="11"/>
      <c r="C3" s="14">
        <v>0</v>
      </c>
      <c r="D3" s="14">
        <v>0</v>
      </c>
      <c r="E3" s="14">
        <v>0</v>
      </c>
      <c r="I3" s="64" t="s">
        <v>41</v>
      </c>
      <c r="J3" s="65"/>
      <c r="K3" s="66"/>
      <c r="L3" s="8">
        <f>IF( I24&lt;J24,I24,J24)+E24+E37-F37</f>
        <v>0</v>
      </c>
    </row>
    <row r="4" spans="1:12" x14ac:dyDescent="0.35">
      <c r="A4" s="1" t="s">
        <v>1</v>
      </c>
      <c r="B4" s="11"/>
      <c r="C4" s="14">
        <v>0</v>
      </c>
      <c r="D4" s="14">
        <v>0</v>
      </c>
      <c r="E4" s="14">
        <v>0</v>
      </c>
      <c r="I4" s="64" t="s">
        <v>42</v>
      </c>
      <c r="J4" s="65"/>
      <c r="K4" s="66"/>
      <c r="L4" s="8">
        <f>D50</f>
        <v>0</v>
      </c>
    </row>
    <row r="5" spans="1:12" x14ac:dyDescent="0.35">
      <c r="A5" s="1" t="s">
        <v>2</v>
      </c>
      <c r="B5" s="11"/>
      <c r="C5" s="14">
        <v>0</v>
      </c>
      <c r="D5" s="14">
        <v>0</v>
      </c>
      <c r="E5" s="14">
        <v>0</v>
      </c>
    </row>
    <row r="6" spans="1:12" x14ac:dyDescent="0.35">
      <c r="A6" s="1" t="s">
        <v>3</v>
      </c>
      <c r="B6" s="11"/>
      <c r="C6" s="14">
        <v>0</v>
      </c>
      <c r="D6" s="14">
        <v>0</v>
      </c>
      <c r="E6" s="14">
        <v>0</v>
      </c>
    </row>
    <row r="7" spans="1:12" x14ac:dyDescent="0.35">
      <c r="A7" s="1" t="s">
        <v>4</v>
      </c>
      <c r="B7" s="11"/>
      <c r="C7" s="14">
        <v>0</v>
      </c>
      <c r="D7" s="14">
        <v>0</v>
      </c>
      <c r="E7" s="14">
        <v>0</v>
      </c>
    </row>
    <row r="8" spans="1:12" x14ac:dyDescent="0.35">
      <c r="A8" s="1" t="s">
        <v>5</v>
      </c>
      <c r="B8" s="11"/>
      <c r="C8" s="14">
        <v>0</v>
      </c>
      <c r="D8" s="14">
        <v>0</v>
      </c>
      <c r="E8" s="14">
        <v>0</v>
      </c>
    </row>
    <row r="9" spans="1:12" x14ac:dyDescent="0.35">
      <c r="A9" s="1" t="s">
        <v>13</v>
      </c>
      <c r="B9" s="11"/>
      <c r="C9" s="14">
        <v>0</v>
      </c>
      <c r="D9" s="14">
        <v>0</v>
      </c>
      <c r="E9" s="14">
        <v>0</v>
      </c>
    </row>
    <row r="10" spans="1:12" x14ac:dyDescent="0.35">
      <c r="A10" s="1" t="s">
        <v>14</v>
      </c>
      <c r="B10" s="11"/>
      <c r="C10" s="14">
        <v>0</v>
      </c>
      <c r="D10" s="14">
        <v>0</v>
      </c>
      <c r="E10" s="14">
        <v>0</v>
      </c>
    </row>
    <row r="11" spans="1:12" x14ac:dyDescent="0.35">
      <c r="A11" s="1" t="s">
        <v>15</v>
      </c>
      <c r="B11" s="11"/>
      <c r="C11" s="14">
        <v>0</v>
      </c>
      <c r="D11" s="14">
        <v>0</v>
      </c>
      <c r="E11" s="14">
        <v>0</v>
      </c>
    </row>
    <row r="12" spans="1:12" x14ac:dyDescent="0.35">
      <c r="A12" s="15" t="s">
        <v>29</v>
      </c>
      <c r="C12" s="16">
        <v>0</v>
      </c>
      <c r="D12" s="16">
        <v>0</v>
      </c>
      <c r="E12" s="16">
        <v>0</v>
      </c>
    </row>
    <row r="13" spans="1:12" ht="33" customHeight="1" x14ac:dyDescent="0.35">
      <c r="A13" s="20" t="s">
        <v>37</v>
      </c>
      <c r="B13" s="22" t="s">
        <v>6</v>
      </c>
      <c r="C13" s="21" t="s">
        <v>22</v>
      </c>
      <c r="D13" s="22" t="s">
        <v>43</v>
      </c>
      <c r="E13" s="21" t="s">
        <v>11</v>
      </c>
      <c r="F13" s="21" t="s">
        <v>18</v>
      </c>
      <c r="G13" s="21" t="s">
        <v>7</v>
      </c>
      <c r="H13" s="21" t="s">
        <v>16</v>
      </c>
      <c r="I13" s="21" t="s">
        <v>16</v>
      </c>
      <c r="J13" s="21" t="s">
        <v>19</v>
      </c>
      <c r="K13" s="21" t="s">
        <v>30</v>
      </c>
    </row>
    <row r="14" spans="1:12" x14ac:dyDescent="0.35">
      <c r="A14" s="3" t="s">
        <v>29</v>
      </c>
      <c r="B14" s="11"/>
      <c r="C14" s="12">
        <v>0</v>
      </c>
      <c r="D14" s="13">
        <v>0</v>
      </c>
      <c r="E14" s="7">
        <f>SUM(C14/144*D14)*(1+G14)</f>
        <v>0</v>
      </c>
      <c r="F14" s="4">
        <f>SUM(E14*(1+H14))</f>
        <v>0</v>
      </c>
      <c r="G14" s="2">
        <f>VLOOKUP(A14,$A$2:$C$12,3,FALSE)</f>
        <v>0</v>
      </c>
      <c r="H14" s="2">
        <f>VLOOKUP(A14,$A$2:$D$12,4,FALSE)</f>
        <v>0</v>
      </c>
      <c r="I14" s="4">
        <f>SUM(F14-E14)</f>
        <v>0</v>
      </c>
      <c r="J14" s="4">
        <f>SUM((175000/12/144)*D14)</f>
        <v>0</v>
      </c>
      <c r="K14" s="4">
        <f>IF(I14&gt;J14,I14-J14,0)</f>
        <v>0</v>
      </c>
    </row>
    <row r="15" spans="1:12" x14ac:dyDescent="0.35">
      <c r="A15" s="3" t="s">
        <v>29</v>
      </c>
      <c r="B15" s="11"/>
      <c r="C15" s="12">
        <v>0</v>
      </c>
      <c r="D15" s="13">
        <v>0</v>
      </c>
      <c r="E15" s="7">
        <f t="shared" ref="E15:E23" si="0">SUM(C15/144*D15)*(1+G15)</f>
        <v>0</v>
      </c>
      <c r="F15" s="4">
        <f t="shared" ref="F15:F23" si="1">SUM(E15*(1+H15))</f>
        <v>0</v>
      </c>
      <c r="G15" s="2">
        <f t="shared" ref="G15:G23" si="2">VLOOKUP(A15,$A$2:$C$12,3,FALSE)</f>
        <v>0</v>
      </c>
      <c r="H15" s="2">
        <f t="shared" ref="H15:H23" si="3">VLOOKUP(A15,$A$2:$D$12,4,FALSE)</f>
        <v>0</v>
      </c>
      <c r="I15" s="4">
        <f t="shared" ref="I15:I23" si="4">SUM(F15-E15)</f>
        <v>0</v>
      </c>
      <c r="J15" s="4">
        <f t="shared" ref="J15:J23" si="5">SUM((175000/12/144)*D15)</f>
        <v>0</v>
      </c>
      <c r="K15" s="4">
        <f t="shared" ref="K15:K23" si="6">IF(I15&gt;J15,I15-J15,0)</f>
        <v>0</v>
      </c>
    </row>
    <row r="16" spans="1:12" x14ac:dyDescent="0.35">
      <c r="A16" s="3" t="s">
        <v>29</v>
      </c>
      <c r="B16" s="11"/>
      <c r="C16" s="12">
        <v>0</v>
      </c>
      <c r="D16" s="13">
        <v>0</v>
      </c>
      <c r="E16" s="7">
        <f t="shared" si="0"/>
        <v>0</v>
      </c>
      <c r="F16" s="4">
        <f t="shared" si="1"/>
        <v>0</v>
      </c>
      <c r="G16" s="2">
        <f t="shared" si="2"/>
        <v>0</v>
      </c>
      <c r="H16" s="2">
        <f t="shared" si="3"/>
        <v>0</v>
      </c>
      <c r="I16" s="4">
        <f t="shared" si="4"/>
        <v>0</v>
      </c>
      <c r="J16" s="4">
        <f t="shared" si="5"/>
        <v>0</v>
      </c>
      <c r="K16" s="4">
        <f t="shared" si="6"/>
        <v>0</v>
      </c>
    </row>
    <row r="17" spans="1:14" x14ac:dyDescent="0.35">
      <c r="A17" s="3" t="s">
        <v>29</v>
      </c>
      <c r="B17" s="11"/>
      <c r="C17" s="12">
        <v>0</v>
      </c>
      <c r="D17" s="13">
        <v>0</v>
      </c>
      <c r="E17" s="7">
        <f t="shared" si="0"/>
        <v>0</v>
      </c>
      <c r="F17" s="4">
        <f t="shared" si="1"/>
        <v>0</v>
      </c>
      <c r="G17" s="2">
        <f t="shared" si="2"/>
        <v>0</v>
      </c>
      <c r="H17" s="2">
        <f t="shared" si="3"/>
        <v>0</v>
      </c>
      <c r="I17" s="4">
        <f t="shared" si="4"/>
        <v>0</v>
      </c>
      <c r="J17" s="4">
        <f t="shared" si="5"/>
        <v>0</v>
      </c>
      <c r="K17" s="4">
        <f t="shared" si="6"/>
        <v>0</v>
      </c>
    </row>
    <row r="18" spans="1:14" x14ac:dyDescent="0.35">
      <c r="A18" s="3" t="s">
        <v>29</v>
      </c>
      <c r="B18" s="11"/>
      <c r="C18" s="12">
        <v>0</v>
      </c>
      <c r="D18" s="13">
        <v>0</v>
      </c>
      <c r="E18" s="7">
        <f t="shared" si="0"/>
        <v>0</v>
      </c>
      <c r="F18" s="4">
        <f t="shared" si="1"/>
        <v>0</v>
      </c>
      <c r="G18" s="2">
        <f t="shared" si="2"/>
        <v>0</v>
      </c>
      <c r="H18" s="2">
        <f t="shared" si="3"/>
        <v>0</v>
      </c>
      <c r="I18" s="4">
        <f t="shared" si="4"/>
        <v>0</v>
      </c>
      <c r="J18" s="4">
        <f t="shared" si="5"/>
        <v>0</v>
      </c>
      <c r="K18" s="4">
        <f t="shared" si="6"/>
        <v>0</v>
      </c>
    </row>
    <row r="19" spans="1:14" x14ac:dyDescent="0.35">
      <c r="A19" s="3" t="s">
        <v>29</v>
      </c>
      <c r="B19" s="11"/>
      <c r="C19" s="12">
        <v>0</v>
      </c>
      <c r="D19" s="13">
        <v>0</v>
      </c>
      <c r="E19" s="7">
        <f t="shared" si="0"/>
        <v>0</v>
      </c>
      <c r="F19" s="4">
        <f t="shared" si="1"/>
        <v>0</v>
      </c>
      <c r="G19" s="2">
        <f t="shared" si="2"/>
        <v>0</v>
      </c>
      <c r="H19" s="2">
        <f t="shared" si="3"/>
        <v>0</v>
      </c>
      <c r="I19" s="4">
        <f t="shared" si="4"/>
        <v>0</v>
      </c>
      <c r="J19" s="4">
        <f t="shared" si="5"/>
        <v>0</v>
      </c>
      <c r="K19" s="4">
        <f t="shared" si="6"/>
        <v>0</v>
      </c>
    </row>
    <row r="20" spans="1:14" x14ac:dyDescent="0.35">
      <c r="A20" s="3" t="s">
        <v>29</v>
      </c>
      <c r="B20" s="11"/>
      <c r="C20" s="12">
        <v>0</v>
      </c>
      <c r="D20" s="13">
        <v>0</v>
      </c>
      <c r="E20" s="7">
        <f t="shared" si="0"/>
        <v>0</v>
      </c>
      <c r="F20" s="4">
        <f t="shared" si="1"/>
        <v>0</v>
      </c>
      <c r="G20" s="2">
        <f t="shared" si="2"/>
        <v>0</v>
      </c>
      <c r="H20" s="2">
        <f t="shared" si="3"/>
        <v>0</v>
      </c>
      <c r="I20" s="4">
        <f t="shared" si="4"/>
        <v>0</v>
      </c>
      <c r="J20" s="4">
        <f t="shared" si="5"/>
        <v>0</v>
      </c>
      <c r="K20" s="4">
        <f t="shared" si="6"/>
        <v>0</v>
      </c>
    </row>
    <row r="21" spans="1:14" x14ac:dyDescent="0.35">
      <c r="A21" s="3" t="s">
        <v>29</v>
      </c>
      <c r="B21" s="11"/>
      <c r="C21" s="12">
        <v>0</v>
      </c>
      <c r="D21" s="13">
        <v>0</v>
      </c>
      <c r="E21" s="7">
        <f t="shared" si="0"/>
        <v>0</v>
      </c>
      <c r="F21" s="4">
        <f t="shared" si="1"/>
        <v>0</v>
      </c>
      <c r="G21" s="2">
        <f t="shared" si="2"/>
        <v>0</v>
      </c>
      <c r="H21" s="2">
        <f t="shared" si="3"/>
        <v>0</v>
      </c>
      <c r="I21" s="4">
        <f t="shared" si="4"/>
        <v>0</v>
      </c>
      <c r="J21" s="4">
        <f t="shared" si="5"/>
        <v>0</v>
      </c>
      <c r="K21" s="4">
        <f t="shared" si="6"/>
        <v>0</v>
      </c>
    </row>
    <row r="22" spans="1:14" x14ac:dyDescent="0.35">
      <c r="A22" s="3" t="s">
        <v>29</v>
      </c>
      <c r="B22" s="11"/>
      <c r="C22" s="12">
        <v>0</v>
      </c>
      <c r="D22" s="13">
        <v>0</v>
      </c>
      <c r="E22" s="7">
        <f t="shared" si="0"/>
        <v>0</v>
      </c>
      <c r="F22" s="4">
        <f t="shared" si="1"/>
        <v>0</v>
      </c>
      <c r="G22" s="2">
        <f t="shared" si="2"/>
        <v>0</v>
      </c>
      <c r="H22" s="2">
        <f t="shared" si="3"/>
        <v>0</v>
      </c>
      <c r="I22" s="4">
        <f t="shared" si="4"/>
        <v>0</v>
      </c>
      <c r="J22" s="4">
        <f t="shared" si="5"/>
        <v>0</v>
      </c>
      <c r="K22" s="4">
        <f t="shared" si="6"/>
        <v>0</v>
      </c>
    </row>
    <row r="23" spans="1:14" x14ac:dyDescent="0.35">
      <c r="A23" s="3" t="s">
        <v>29</v>
      </c>
      <c r="B23" s="11"/>
      <c r="C23" s="12">
        <v>0</v>
      </c>
      <c r="D23" s="13">
        <v>0</v>
      </c>
      <c r="E23" s="7">
        <f t="shared" si="0"/>
        <v>0</v>
      </c>
      <c r="F23" s="4">
        <f t="shared" si="1"/>
        <v>0</v>
      </c>
      <c r="G23" s="2">
        <f t="shared" si="2"/>
        <v>0</v>
      </c>
      <c r="H23" s="2">
        <f t="shared" si="3"/>
        <v>0</v>
      </c>
      <c r="I23" s="4">
        <f t="shared" si="4"/>
        <v>0</v>
      </c>
      <c r="J23" s="4">
        <f t="shared" si="5"/>
        <v>0</v>
      </c>
      <c r="K23" s="4">
        <f t="shared" si="6"/>
        <v>0</v>
      </c>
    </row>
    <row r="24" spans="1:14" x14ac:dyDescent="0.35">
      <c r="A24" s="25"/>
      <c r="B24" s="25"/>
      <c r="C24" s="26"/>
      <c r="D24" s="27"/>
      <c r="E24" s="28">
        <f>SUM(E14:E23)</f>
        <v>0</v>
      </c>
      <c r="F24" s="28">
        <f>SUM(F14:F23)</f>
        <v>0</v>
      </c>
      <c r="G24" s="29"/>
      <c r="H24" s="29"/>
      <c r="I24" s="30">
        <f>SUM(I14:I23)</f>
        <v>0</v>
      </c>
      <c r="J24" s="30">
        <f t="shared" ref="J24:K24" si="7">SUM(J14:J23)</f>
        <v>0</v>
      </c>
      <c r="K24" s="30">
        <f t="shared" si="7"/>
        <v>0</v>
      </c>
    </row>
    <row r="25" spans="1:14" x14ac:dyDescent="0.35">
      <c r="A25" s="25"/>
      <c r="B25" s="25"/>
      <c r="C25" s="26"/>
      <c r="D25" s="27"/>
      <c r="E25" s="24"/>
      <c r="F25" s="9"/>
      <c r="G25" s="10"/>
      <c r="H25" s="10"/>
      <c r="I25" s="9"/>
      <c r="J25" s="9"/>
      <c r="K25" s="9"/>
    </row>
    <row r="26" spans="1:14" ht="43" customHeight="1" x14ac:dyDescent="0.35">
      <c r="A26" s="21" t="s">
        <v>38</v>
      </c>
      <c r="B26" s="22" t="s">
        <v>6</v>
      </c>
      <c r="C26" s="21" t="s">
        <v>39</v>
      </c>
      <c r="D26" s="22" t="s">
        <v>43</v>
      </c>
      <c r="E26" s="21" t="s">
        <v>23</v>
      </c>
      <c r="F26" s="21" t="s">
        <v>31</v>
      </c>
      <c r="G26" s="21" t="s">
        <v>24</v>
      </c>
      <c r="H26" s="23"/>
      <c r="I26" s="23"/>
      <c r="J26" s="5"/>
      <c r="K26" s="5"/>
      <c r="L26" s="6"/>
      <c r="M26" s="6"/>
      <c r="N26" s="6"/>
    </row>
    <row r="27" spans="1:14" x14ac:dyDescent="0.35">
      <c r="A27" s="3" t="s">
        <v>29</v>
      </c>
      <c r="B27" s="11"/>
      <c r="C27" s="12">
        <v>0</v>
      </c>
      <c r="D27" s="13">
        <v>0</v>
      </c>
      <c r="E27" s="4">
        <f>C27*D27</f>
        <v>0</v>
      </c>
      <c r="F27" s="4">
        <f>IF(E27&gt;G27,E27-G27,0)</f>
        <v>0</v>
      </c>
      <c r="G27" s="4">
        <f>900*D27</f>
        <v>0</v>
      </c>
      <c r="H27" s="19"/>
      <c r="I27" s="18"/>
    </row>
    <row r="28" spans="1:14" x14ac:dyDescent="0.35">
      <c r="A28" s="3" t="s">
        <v>29</v>
      </c>
      <c r="B28" s="11"/>
      <c r="C28" s="12">
        <v>0</v>
      </c>
      <c r="D28" s="13">
        <v>0</v>
      </c>
      <c r="E28" s="4">
        <f t="shared" ref="E28:E36" si="8">C28*D28</f>
        <v>0</v>
      </c>
      <c r="F28" s="4">
        <f t="shared" ref="F28:F36" si="9">SUM(E28*(1+H15))</f>
        <v>0</v>
      </c>
      <c r="G28" s="4">
        <f>900*D28</f>
        <v>0</v>
      </c>
      <c r="H28" s="19"/>
      <c r="I28" s="18"/>
    </row>
    <row r="29" spans="1:14" x14ac:dyDescent="0.35">
      <c r="A29" s="3" t="s">
        <v>29</v>
      </c>
      <c r="B29" s="11"/>
      <c r="C29" s="12">
        <v>0</v>
      </c>
      <c r="D29" s="13">
        <v>0</v>
      </c>
      <c r="E29" s="4">
        <f t="shared" si="8"/>
        <v>0</v>
      </c>
      <c r="F29" s="4">
        <f t="shared" si="9"/>
        <v>0</v>
      </c>
      <c r="G29" s="4">
        <f t="shared" ref="G29:G36" si="10">900*D29</f>
        <v>0</v>
      </c>
      <c r="H29" s="19"/>
      <c r="I29" s="18"/>
    </row>
    <row r="30" spans="1:14" x14ac:dyDescent="0.35">
      <c r="A30" s="3" t="s">
        <v>29</v>
      </c>
      <c r="B30" s="11"/>
      <c r="C30" s="12">
        <v>0</v>
      </c>
      <c r="D30" s="13">
        <v>0</v>
      </c>
      <c r="E30" s="4">
        <f t="shared" si="8"/>
        <v>0</v>
      </c>
      <c r="F30" s="4">
        <f t="shared" si="9"/>
        <v>0</v>
      </c>
      <c r="G30" s="4">
        <f t="shared" si="10"/>
        <v>0</v>
      </c>
      <c r="H30" s="19"/>
      <c r="I30" s="18"/>
    </row>
    <row r="31" spans="1:14" x14ac:dyDescent="0.35">
      <c r="A31" s="3" t="s">
        <v>29</v>
      </c>
      <c r="B31" s="11"/>
      <c r="C31" s="12">
        <v>0</v>
      </c>
      <c r="D31" s="13">
        <v>0</v>
      </c>
      <c r="E31" s="4">
        <f t="shared" si="8"/>
        <v>0</v>
      </c>
      <c r="F31" s="4">
        <f t="shared" si="9"/>
        <v>0</v>
      </c>
      <c r="G31" s="4">
        <f t="shared" si="10"/>
        <v>0</v>
      </c>
      <c r="H31" s="19"/>
      <c r="I31" s="18"/>
    </row>
    <row r="32" spans="1:14" x14ac:dyDescent="0.35">
      <c r="A32" s="3" t="s">
        <v>29</v>
      </c>
      <c r="B32" s="11"/>
      <c r="C32" s="12">
        <v>0</v>
      </c>
      <c r="D32" s="13">
        <v>0</v>
      </c>
      <c r="E32" s="4">
        <f t="shared" si="8"/>
        <v>0</v>
      </c>
      <c r="F32" s="4">
        <f t="shared" si="9"/>
        <v>0</v>
      </c>
      <c r="G32" s="4">
        <f t="shared" si="10"/>
        <v>0</v>
      </c>
      <c r="H32" s="19"/>
      <c r="I32" s="18"/>
    </row>
    <row r="33" spans="1:11" x14ac:dyDescent="0.35">
      <c r="A33" s="3" t="s">
        <v>29</v>
      </c>
      <c r="B33" s="11"/>
      <c r="C33" s="12">
        <v>0</v>
      </c>
      <c r="D33" s="13">
        <v>0</v>
      </c>
      <c r="E33" s="4">
        <f t="shared" si="8"/>
        <v>0</v>
      </c>
      <c r="F33" s="4">
        <f t="shared" si="9"/>
        <v>0</v>
      </c>
      <c r="G33" s="4">
        <f t="shared" si="10"/>
        <v>0</v>
      </c>
      <c r="H33" s="19"/>
      <c r="I33" s="18"/>
    </row>
    <row r="34" spans="1:11" x14ac:dyDescent="0.35">
      <c r="A34" s="3" t="s">
        <v>29</v>
      </c>
      <c r="B34" s="11"/>
      <c r="C34" s="12">
        <v>0</v>
      </c>
      <c r="D34" s="13">
        <v>0</v>
      </c>
      <c r="E34" s="4">
        <f t="shared" si="8"/>
        <v>0</v>
      </c>
      <c r="F34" s="4">
        <f t="shared" si="9"/>
        <v>0</v>
      </c>
      <c r="G34" s="4">
        <f t="shared" si="10"/>
        <v>0</v>
      </c>
      <c r="H34" s="19"/>
      <c r="I34" s="18"/>
    </row>
    <row r="35" spans="1:11" x14ac:dyDescent="0.35">
      <c r="A35" s="3" t="s">
        <v>29</v>
      </c>
      <c r="B35" s="11"/>
      <c r="C35" s="12">
        <v>0</v>
      </c>
      <c r="D35" s="13">
        <v>0</v>
      </c>
      <c r="E35" s="4">
        <f t="shared" si="8"/>
        <v>0</v>
      </c>
      <c r="F35" s="4">
        <f t="shared" si="9"/>
        <v>0</v>
      </c>
      <c r="G35" s="4">
        <f t="shared" si="10"/>
        <v>0</v>
      </c>
      <c r="H35" s="19"/>
      <c r="I35" s="18"/>
    </row>
    <row r="36" spans="1:11" x14ac:dyDescent="0.35">
      <c r="A36" s="3" t="s">
        <v>29</v>
      </c>
      <c r="B36" s="11"/>
      <c r="C36" s="12">
        <v>0</v>
      </c>
      <c r="D36" s="13">
        <v>0</v>
      </c>
      <c r="E36" s="4">
        <f t="shared" si="8"/>
        <v>0</v>
      </c>
      <c r="F36" s="4">
        <f t="shared" si="9"/>
        <v>0</v>
      </c>
      <c r="G36" s="4">
        <f t="shared" si="10"/>
        <v>0</v>
      </c>
      <c r="H36" s="19"/>
      <c r="I36" s="18"/>
    </row>
    <row r="37" spans="1:11" x14ac:dyDescent="0.35">
      <c r="E37" s="30">
        <f>SUM(E27:E36)</f>
        <v>0</v>
      </c>
      <c r="F37" s="30">
        <f>SUM(F27:F36)</f>
        <v>0</v>
      </c>
      <c r="G37" s="30">
        <f>SUM(G27:G36)</f>
        <v>0</v>
      </c>
    </row>
    <row r="39" spans="1:11" ht="29" x14ac:dyDescent="0.35">
      <c r="A39" s="22" t="s">
        <v>10</v>
      </c>
      <c r="B39" s="22" t="s">
        <v>20</v>
      </c>
      <c r="C39" s="21" t="s">
        <v>21</v>
      </c>
      <c r="D39" s="21" t="s">
        <v>32</v>
      </c>
      <c r="E39" s="23"/>
      <c r="F39" s="17"/>
      <c r="G39" s="21" t="s">
        <v>16</v>
      </c>
      <c r="H39" s="17"/>
      <c r="I39" s="17"/>
      <c r="J39" s="17"/>
      <c r="K39" s="17"/>
    </row>
    <row r="40" spans="1:11" x14ac:dyDescent="0.35">
      <c r="A40" s="3" t="s">
        <v>29</v>
      </c>
      <c r="B40" s="11"/>
      <c r="C40" s="12">
        <v>0</v>
      </c>
      <c r="D40" s="34">
        <f>SUM(C40)*(1+G40)</f>
        <v>0</v>
      </c>
      <c r="E40" s="19"/>
      <c r="F40" s="19"/>
      <c r="G40" s="2">
        <f>IF(SUMIFS($I$14:$I$23,$A$14:$A$23,A40) &lt; SUMIF($A$14:$A$23,A40,$J$14:$J$23), VLOOKUP(A40,$A$2:$E$12,5,FALSE), 0)</f>
        <v>0</v>
      </c>
      <c r="H40" s="18"/>
      <c r="I40" s="18"/>
      <c r="J40" s="9"/>
      <c r="K40" s="9"/>
    </row>
    <row r="41" spans="1:11" x14ac:dyDescent="0.35">
      <c r="A41" s="3" t="s">
        <v>29</v>
      </c>
      <c r="B41" s="11"/>
      <c r="C41" s="12">
        <v>0</v>
      </c>
      <c r="D41" s="34">
        <f t="shared" ref="D41:D49" si="11">SUM(C41)*(1+G41)</f>
        <v>0</v>
      </c>
      <c r="E41" s="19"/>
      <c r="F41" s="19"/>
      <c r="G41" s="2">
        <f t="shared" ref="G41:G49" si="12">IF(SUMIFS($I$14:$I$23,$A$14:$A$23,A41) &lt; SUMIF($A$14:$A$23,A41,$J$14:$J$23), VLOOKUP(A41,$A$2:$E$12,5,FALSE), 0)</f>
        <v>0</v>
      </c>
      <c r="H41" s="18"/>
      <c r="I41" s="18"/>
      <c r="J41" s="9"/>
      <c r="K41" s="9"/>
    </row>
    <row r="42" spans="1:11" x14ac:dyDescent="0.35">
      <c r="A42" s="3" t="s">
        <v>29</v>
      </c>
      <c r="B42" s="11"/>
      <c r="C42" s="12">
        <v>0</v>
      </c>
      <c r="D42" s="34">
        <f t="shared" si="11"/>
        <v>0</v>
      </c>
      <c r="E42" s="19"/>
      <c r="F42" s="19"/>
      <c r="G42" s="2">
        <f t="shared" si="12"/>
        <v>0</v>
      </c>
      <c r="H42" s="18"/>
      <c r="I42" s="18"/>
      <c r="J42" s="9"/>
      <c r="K42" s="9"/>
    </row>
    <row r="43" spans="1:11" x14ac:dyDescent="0.35">
      <c r="A43" s="3" t="s">
        <v>29</v>
      </c>
      <c r="B43" s="11"/>
      <c r="C43" s="12">
        <v>0</v>
      </c>
      <c r="D43" s="34">
        <f t="shared" si="11"/>
        <v>0</v>
      </c>
      <c r="E43" s="19"/>
      <c r="F43" s="19"/>
      <c r="G43" s="2">
        <f t="shared" si="12"/>
        <v>0</v>
      </c>
      <c r="H43" s="18"/>
      <c r="I43" s="18"/>
      <c r="J43" s="9"/>
      <c r="K43" s="9"/>
    </row>
    <row r="44" spans="1:11" x14ac:dyDescent="0.35">
      <c r="A44" s="3" t="s">
        <v>29</v>
      </c>
      <c r="B44" s="11"/>
      <c r="C44" s="12">
        <v>0</v>
      </c>
      <c r="D44" s="34">
        <f t="shared" si="11"/>
        <v>0</v>
      </c>
      <c r="E44" s="19"/>
      <c r="F44" s="19"/>
      <c r="G44" s="2">
        <f t="shared" si="12"/>
        <v>0</v>
      </c>
      <c r="H44" s="18"/>
      <c r="I44" s="18"/>
      <c r="J44" s="9"/>
      <c r="K44" s="9"/>
    </row>
    <row r="45" spans="1:11" x14ac:dyDescent="0.35">
      <c r="A45" s="3" t="s">
        <v>29</v>
      </c>
      <c r="B45" s="11"/>
      <c r="C45" s="12">
        <v>0</v>
      </c>
      <c r="D45" s="34">
        <f t="shared" si="11"/>
        <v>0</v>
      </c>
      <c r="E45" s="19"/>
      <c r="F45" s="19"/>
      <c r="G45" s="2">
        <f t="shared" si="12"/>
        <v>0</v>
      </c>
      <c r="H45" s="18"/>
      <c r="I45" s="18"/>
      <c r="J45" s="9"/>
      <c r="K45" s="9"/>
    </row>
    <row r="46" spans="1:11" x14ac:dyDescent="0.35">
      <c r="A46" s="3" t="s">
        <v>29</v>
      </c>
      <c r="B46" s="11"/>
      <c r="C46" s="12">
        <v>0</v>
      </c>
      <c r="D46" s="34">
        <f t="shared" si="11"/>
        <v>0</v>
      </c>
      <c r="E46" s="19"/>
      <c r="F46" s="19"/>
      <c r="G46" s="2">
        <f t="shared" si="12"/>
        <v>0</v>
      </c>
      <c r="H46" s="18"/>
      <c r="I46" s="18"/>
      <c r="J46" s="9"/>
      <c r="K46" s="9"/>
    </row>
    <row r="47" spans="1:11" x14ac:dyDescent="0.35">
      <c r="A47" s="3" t="s">
        <v>29</v>
      </c>
      <c r="B47" s="11"/>
      <c r="C47" s="12">
        <v>0</v>
      </c>
      <c r="D47" s="34">
        <f t="shared" si="11"/>
        <v>0</v>
      </c>
      <c r="E47" s="19"/>
      <c r="F47" s="19"/>
      <c r="G47" s="2">
        <f t="shared" si="12"/>
        <v>0</v>
      </c>
      <c r="H47" s="18"/>
      <c r="I47" s="18"/>
      <c r="J47" s="9"/>
      <c r="K47" s="9"/>
    </row>
    <row r="48" spans="1:11" x14ac:dyDescent="0.35">
      <c r="A48" s="3" t="s">
        <v>29</v>
      </c>
      <c r="B48" s="11"/>
      <c r="C48" s="12">
        <v>0</v>
      </c>
      <c r="D48" s="34">
        <f t="shared" si="11"/>
        <v>0</v>
      </c>
      <c r="E48" s="19"/>
      <c r="F48" s="19"/>
      <c r="G48" s="2">
        <f t="shared" si="12"/>
        <v>0</v>
      </c>
      <c r="H48" s="18"/>
      <c r="I48" s="18"/>
      <c r="J48" s="9"/>
      <c r="K48" s="9"/>
    </row>
    <row r="49" spans="1:11" x14ac:dyDescent="0.35">
      <c r="A49" s="3" t="s">
        <v>29</v>
      </c>
      <c r="B49" s="11"/>
      <c r="C49" s="12">
        <v>0</v>
      </c>
      <c r="D49" s="34">
        <f t="shared" si="11"/>
        <v>0</v>
      </c>
      <c r="E49" s="19"/>
      <c r="F49" s="19"/>
      <c r="G49" s="2">
        <f t="shared" si="12"/>
        <v>0</v>
      </c>
      <c r="H49" s="18"/>
      <c r="I49" s="18"/>
      <c r="J49" s="9"/>
      <c r="K49" s="9"/>
    </row>
    <row r="50" spans="1:11" x14ac:dyDescent="0.35">
      <c r="D50" s="8">
        <f>SUM(D40:D49)</f>
        <v>0</v>
      </c>
    </row>
    <row r="52" spans="1:11" ht="31.5" customHeight="1" x14ac:dyDescent="0.35">
      <c r="A52" s="67" t="s">
        <v>45</v>
      </c>
      <c r="B52" s="68"/>
      <c r="C52" s="68"/>
      <c r="D52" s="68"/>
      <c r="E52" s="68"/>
      <c r="F52" s="69"/>
    </row>
    <row r="53" spans="1:11" x14ac:dyDescent="0.35">
      <c r="A53" s="49" t="s">
        <v>46</v>
      </c>
      <c r="B53" s="50"/>
      <c r="C53" s="50"/>
      <c r="D53" s="50"/>
      <c r="E53" s="50"/>
      <c r="F53" s="51"/>
    </row>
    <row r="54" spans="1:11" x14ac:dyDescent="0.35">
      <c r="A54" s="49" t="s">
        <v>34</v>
      </c>
      <c r="B54" s="50"/>
      <c r="C54" s="50"/>
      <c r="D54" s="50"/>
      <c r="E54" s="50"/>
      <c r="F54" s="51"/>
    </row>
    <row r="55" spans="1:11" x14ac:dyDescent="0.35">
      <c r="A55" s="49" t="s">
        <v>44</v>
      </c>
      <c r="B55" s="50"/>
      <c r="C55" s="50"/>
      <c r="D55" s="50"/>
      <c r="E55" s="50"/>
      <c r="F55" s="51"/>
    </row>
    <row r="56" spans="1:11" x14ac:dyDescent="0.35">
      <c r="A56" s="52" t="s">
        <v>33</v>
      </c>
      <c r="B56" s="53"/>
      <c r="C56" s="53"/>
      <c r="D56" s="53"/>
      <c r="E56" s="53"/>
      <c r="F56" s="54"/>
    </row>
    <row r="57" spans="1:11" x14ac:dyDescent="0.35">
      <c r="A57" s="37" t="s">
        <v>47</v>
      </c>
      <c r="B57" s="38"/>
      <c r="C57" s="38"/>
      <c r="D57" s="38"/>
      <c r="E57" s="38"/>
      <c r="F57" s="39"/>
    </row>
    <row r="58" spans="1:11" x14ac:dyDescent="0.35">
      <c r="A58" s="40" t="s">
        <v>48</v>
      </c>
      <c r="B58" s="41"/>
      <c r="C58" s="41"/>
      <c r="D58" s="41"/>
      <c r="E58" s="41"/>
      <c r="F58" s="42"/>
    </row>
    <row r="59" spans="1:11" x14ac:dyDescent="0.35">
      <c r="A59" s="40" t="s">
        <v>26</v>
      </c>
      <c r="B59" s="41"/>
      <c r="C59" s="41"/>
      <c r="D59" s="41"/>
      <c r="E59" s="41"/>
      <c r="F59" s="42"/>
    </row>
    <row r="60" spans="1:11" x14ac:dyDescent="0.35">
      <c r="A60" s="43" t="s">
        <v>49</v>
      </c>
      <c r="B60" s="44"/>
      <c r="C60" s="44"/>
      <c r="D60" s="44"/>
      <c r="E60" s="44"/>
      <c r="F60" s="45"/>
    </row>
    <row r="61" spans="1:11" x14ac:dyDescent="0.35">
      <c r="A61" s="46" t="s">
        <v>50</v>
      </c>
      <c r="B61" s="47"/>
      <c r="C61" s="47"/>
      <c r="D61" s="47"/>
      <c r="E61" s="47"/>
      <c r="F61" s="48"/>
    </row>
    <row r="62" spans="1:11" x14ac:dyDescent="0.35">
      <c r="A62" s="55" t="s">
        <v>36</v>
      </c>
      <c r="B62" s="56"/>
      <c r="C62" s="56"/>
      <c r="D62" s="56"/>
      <c r="E62" s="56"/>
      <c r="F62" s="57"/>
    </row>
    <row r="63" spans="1:11" x14ac:dyDescent="0.35">
      <c r="A63" s="58" t="s">
        <v>35</v>
      </c>
      <c r="B63" s="59"/>
      <c r="C63" s="59"/>
      <c r="D63" s="59"/>
      <c r="E63" s="59"/>
      <c r="F63" s="60"/>
    </row>
    <row r="65" spans="1:1" x14ac:dyDescent="0.35">
      <c r="A65" t="s">
        <v>28</v>
      </c>
    </row>
    <row r="66" spans="1:1" x14ac:dyDescent="0.35">
      <c r="A66" s="36" t="s">
        <v>27</v>
      </c>
    </row>
  </sheetData>
  <mergeCells count="5">
    <mergeCell ref="I1:K1"/>
    <mergeCell ref="I2:K2"/>
    <mergeCell ref="I3:K3"/>
    <mergeCell ref="I4:K4"/>
    <mergeCell ref="A52:F52"/>
  </mergeCells>
  <dataValidations count="1">
    <dataValidation type="list" allowBlank="1" showInputMessage="1" showErrorMessage="1" sqref="A27:A36 A40:A49 A14:A25">
      <formula1>$A$2:$A$12</formula1>
    </dataValidation>
  </dataValidations>
  <hyperlinks>
    <hyperlink ref="A66" r:id="rId1"/>
  </hyperlinks>
  <pageMargins left="0.7" right="0.7" top="0.75" bottom="0.75" header="0.3" footer="0.3"/>
  <pageSetup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Danielsson</dc:creator>
  <cp:lastModifiedBy>Anke Fischer</cp:lastModifiedBy>
  <dcterms:created xsi:type="dcterms:W3CDTF">2021-04-23T08:36:37Z</dcterms:created>
  <dcterms:modified xsi:type="dcterms:W3CDTF">2021-04-30T08:12:48Z</dcterms:modified>
</cp:coreProperties>
</file>